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showInkAnnotation="0"/>
  <mc:AlternateContent xmlns:mc="http://schemas.openxmlformats.org/markup-compatibility/2006">
    <mc:Choice Requires="x15">
      <x15ac:absPath xmlns:x15ac="http://schemas.microsoft.com/office/spreadsheetml/2010/11/ac" url="D:\Socialización Programación Presupuestal\"/>
    </mc:Choice>
  </mc:AlternateContent>
  <xr:revisionPtr revIDLastSave="0" documentId="13_ncr:1_{C27B72C4-4ACE-417A-8010-C4416DF5C28F}" xr6:coauthVersionLast="36" xr6:coauthVersionMax="36" xr10:uidLastSave="{00000000-0000-0000-0000-000000000000}"/>
  <bookViews>
    <workbookView xWindow="0" yWindow="0" windowWidth="24000" windowHeight="8625" tabRatio="500" xr2:uid="{00000000-000D-0000-FFFF-FFFF00000000}"/>
  </bookViews>
  <sheets>
    <sheet name="1. INSTRUCTIVO " sheetId="5" r:id="rId1"/>
    <sheet name="2. FOR 044 INVERSIÓN" sheetId="8" r:id="rId2"/>
    <sheet name="Proyectos" sheetId="10" state="hidden" r:id="rId3"/>
    <sheet name="Dependencias" sheetId="9" state="hidden" r:id="rId4"/>
    <sheet name="3. Códigos inversión" sheetId="11" state="hidden" r:id="rId5"/>
    <sheet name="lista centro de responsa " sheetId="3" state="hidden" r:id="rId6"/>
  </sheets>
  <definedNames>
    <definedName name="_2.3.1_Gastos_de_personal_diferente_a_contratistas">'3. Códigos inversión'!$E$26:$E$29</definedName>
    <definedName name="_2.3.2.01.01.001.01.01_Edificios_utilizados_para_residencia">'3. Códigos inversión'!$E$30:$E$33</definedName>
    <definedName name="_2.3.2.01.01.001.01_Viviendas">'3. Códigos inversión'!$E$30:$E$32</definedName>
    <definedName name="_2.3.2.01.01.001.02_Edificaciones_distintas_a_viviendas">'3. Códigos inversión'!$E$33:$E$36</definedName>
    <definedName name="_2.3.2.01.01.001.03_Otras_estructuras">'3. Códigos inversión'!$E$37:$E$40</definedName>
    <definedName name="_2.3.2.01.01.003.01_Maquinaria_para_uso_general">'3. Códigos inversión'!$E$41:$E$46</definedName>
    <definedName name="_2.3.2.01.01.003.02_Maquinaria_para_usos_especiales">'3. Códigos inversión'!$E$47:$E$51</definedName>
    <definedName name="_2.3.2.01.01.003.03_Maquinaria_de_oficina_contabilidad_e_informática">'3. Códigos inversión'!$E$52:$E$53</definedName>
    <definedName name="_2.3.2.01.01.003.04_Maquinaria_y_aparatos_eléctricos">'3. Códigos inversión'!$E$54:$E$59</definedName>
    <definedName name="_2.3.2.01.01.003.05_Equipo_y_aparatos_de_radio_televisión_y_comunicaciones">'3. Códigos inversión'!$E$60:$E$66</definedName>
    <definedName name="_2.3.2.01.01.003.06_Aparatos_médicos_instrumentos_ópticos_y_de_precisión_relojes">'3. Códigos inversión'!$E$67:$E$70</definedName>
    <definedName name="_2.3.2.01.01.003.07.07_Otro_equipo_de_transporte_y_sus_partes_y_piezas">'3. Códigos inversión'!$E$73:$E$76</definedName>
    <definedName name="_2.3.2.01.01.003.07_Equipo_de_transporte">'3. Códigos inversión'!$E$71:$E$72</definedName>
    <definedName name="_2.3.2.01.01.004.01.01_Muebles">'3. Códigos inversión'!$E$77:$E$85</definedName>
    <definedName name="_2.3.2.01.01.005.02.03.01_Programas_de_informática">'3. Códigos inversión'!$E$87:$E$91</definedName>
    <definedName name="_2.3.2.01.01.005.02_Productos_de_la_propiedad_intelectual">'3. Códigos inversión'!$E$86</definedName>
    <definedName name="_2.3.2.01.03_Activos_no_producidos">'3. Códigos inversión'!$E$92:$E$93</definedName>
    <definedName name="_2.3.2.02.01_Materiales_y_suministros">'3. Códigos inversión'!$E$94:$E$98</definedName>
    <definedName name="_2.3.2.02.02_Adquisición_de_servicios">'3. Códigos inversión'!$E$99:$E$103</definedName>
    <definedName name="_2.3.3.03.03_A_otras_organizaciones_internacionales">'3. Códigos inversión'!$E$104</definedName>
    <definedName name="_2.3.3.04.05_A_otras_organizaciones_nacionales">'3. Códigos inversión'!$E$105:$E$106</definedName>
    <definedName name="_2.3.3.08_A_los_hogares_diferentes_de_prestaciones_sociales">'3. Códigos inversión'!$E$107</definedName>
    <definedName name="_xlnm._FilterDatabase" localSheetId="1" hidden="1">'2. FOR 044 INVERSIÓN'!$A$12:$A$72</definedName>
    <definedName name="_xlnm._FilterDatabase" localSheetId="4" hidden="1">'3. Códigos inversión'!$A$3:$F$107</definedName>
    <definedName name="_xlnm.Print_Area" localSheetId="1">'2. FOR 044 INVERSIÓN'!$A$1:$K$82</definedName>
    <definedName name="_xlnm.Print_Titles" localSheetId="1">'2. FOR 044 INVERSIÓN'!$1:$12</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C13" i="8" l="1"/>
  <c r="K13" i="8" l="1"/>
  <c r="B13" i="8"/>
  <c r="K7" i="8" l="1"/>
  <c r="E4" i="11"/>
  <c r="K72" i="8" l="1"/>
  <c r="K71" i="8"/>
  <c r="K70" i="8"/>
  <c r="K69" i="8"/>
  <c r="K68" i="8"/>
  <c r="K67" i="8"/>
  <c r="K66" i="8"/>
  <c r="K65" i="8"/>
  <c r="K64" i="8"/>
  <c r="K63" i="8"/>
  <c r="K62" i="8"/>
  <c r="K61" i="8"/>
  <c r="K60" i="8"/>
  <c r="K59" i="8"/>
  <c r="K58" i="8"/>
  <c r="K57" i="8"/>
  <c r="K56" i="8"/>
  <c r="K55" i="8"/>
  <c r="K54" i="8"/>
  <c r="K53" i="8"/>
  <c r="K52" i="8"/>
  <c r="K51" i="8"/>
  <c r="K50" i="8"/>
  <c r="K49" i="8"/>
  <c r="K48" i="8"/>
  <c r="K47" i="8"/>
  <c r="K46" i="8"/>
  <c r="K45" i="8"/>
  <c r="K44" i="8"/>
  <c r="K43" i="8"/>
  <c r="K42" i="8"/>
  <c r="K41" i="8"/>
  <c r="K40" i="8"/>
  <c r="K39" i="8"/>
  <c r="K38" i="8"/>
  <c r="K37" i="8"/>
  <c r="K36" i="8"/>
  <c r="K35" i="8"/>
  <c r="K34" i="8"/>
  <c r="K33" i="8"/>
  <c r="K32" i="8"/>
  <c r="K31" i="8"/>
  <c r="K30" i="8"/>
  <c r="K29" i="8"/>
  <c r="K28" i="8"/>
  <c r="K27" i="8"/>
  <c r="K26" i="8"/>
  <c r="K25" i="8"/>
  <c r="K24" i="8"/>
  <c r="K23" i="8"/>
  <c r="K22" i="8"/>
  <c r="K21" i="8"/>
  <c r="K20" i="8"/>
  <c r="K19" i="8"/>
  <c r="K18" i="8"/>
  <c r="K17" i="8"/>
  <c r="K16" i="8"/>
  <c r="K15" i="8"/>
  <c r="K14" i="8"/>
  <c r="B71" i="8"/>
  <c r="B70" i="8"/>
  <c r="K9" i="8"/>
  <c r="I76" i="8"/>
  <c r="B69" i="8"/>
  <c r="B68" i="8"/>
  <c r="B67" i="8"/>
  <c r="B66" i="8"/>
  <c r="B65" i="8"/>
  <c r="B64" i="8"/>
  <c r="B63" i="8"/>
  <c r="B62" i="8"/>
  <c r="B61" i="8"/>
  <c r="B60" i="8"/>
  <c r="B59" i="8"/>
  <c r="B58" i="8"/>
  <c r="B57" i="8"/>
  <c r="B56" i="8"/>
  <c r="B55" i="8"/>
  <c r="B54" i="8"/>
  <c r="B53" i="8"/>
  <c r="B52" i="8"/>
  <c r="B51" i="8"/>
  <c r="B50" i="8"/>
  <c r="B49" i="8"/>
  <c r="B48" i="8"/>
  <c r="B47" i="8"/>
  <c r="B46" i="8"/>
  <c r="B45" i="8"/>
  <c r="B44" i="8"/>
  <c r="B43" i="8"/>
  <c r="B42" i="8"/>
  <c r="B41" i="8"/>
  <c r="B40" i="8"/>
  <c r="B39" i="8"/>
  <c r="B38" i="8"/>
  <c r="B37" i="8"/>
  <c r="B36" i="8"/>
  <c r="B35" i="8"/>
  <c r="B34" i="8"/>
  <c r="B33" i="8"/>
  <c r="B32" i="8"/>
  <c r="B31" i="8"/>
  <c r="B30" i="8"/>
  <c r="B29" i="8"/>
  <c r="B28" i="8"/>
  <c r="B27" i="8"/>
  <c r="B26" i="8"/>
  <c r="B25" i="8"/>
  <c r="B24" i="8"/>
  <c r="B23" i="8"/>
  <c r="B22" i="8"/>
  <c r="B21" i="8"/>
  <c r="B20" i="8"/>
  <c r="B19" i="8"/>
  <c r="B18" i="8"/>
  <c r="B17" i="8"/>
  <c r="E24" i="11"/>
  <c r="E23" i="11"/>
  <c r="E22" i="11"/>
  <c r="E21" i="11"/>
  <c r="E20" i="11"/>
  <c r="E19" i="11"/>
  <c r="E18" i="11"/>
  <c r="E17" i="11"/>
  <c r="E16" i="11"/>
  <c r="E15" i="11"/>
  <c r="E14" i="11"/>
  <c r="E13" i="11"/>
  <c r="E12" i="11"/>
  <c r="E11" i="11"/>
  <c r="E10" i="11"/>
  <c r="E9" i="11"/>
  <c r="E8" i="11"/>
  <c r="E7" i="11"/>
  <c r="E6" i="11"/>
  <c r="E5" i="11"/>
  <c r="B72" i="8"/>
  <c r="B16" i="8"/>
  <c r="B15" i="8"/>
  <c r="B14" i="8"/>
  <c r="J8" i="8"/>
  <c r="D72" i="8" s="1"/>
  <c r="D8" i="8"/>
  <c r="A72" i="8"/>
  <c r="C81" i="8" l="1"/>
  <c r="G81" i="8"/>
  <c r="A70" i="8"/>
  <c r="C70" i="8"/>
  <c r="D70" i="8"/>
  <c r="A71" i="8"/>
  <c r="C71" i="8"/>
  <c r="D71" i="8"/>
  <c r="K73" i="8"/>
  <c r="D23" i="8"/>
  <c r="A26" i="8"/>
  <c r="C28" i="8"/>
  <c r="A38" i="8"/>
  <c r="D47" i="8"/>
  <c r="D26" i="8"/>
  <c r="C55" i="8"/>
  <c r="D19" i="8"/>
  <c r="C24" i="8"/>
  <c r="A34" i="8"/>
  <c r="D43" i="8"/>
  <c r="C17" i="8"/>
  <c r="D24" i="8"/>
  <c r="A27" i="8"/>
  <c r="C29" i="8"/>
  <c r="D36" i="8"/>
  <c r="A39" i="8"/>
  <c r="C41" i="8"/>
  <c r="D48" i="8"/>
  <c r="A51" i="8"/>
  <c r="C53" i="8"/>
  <c r="D60" i="8"/>
  <c r="A63" i="8"/>
  <c r="C65" i="8"/>
  <c r="C23" i="8"/>
  <c r="C35" i="8"/>
  <c r="C47" i="8"/>
  <c r="A17" i="8"/>
  <c r="C19" i="8"/>
  <c r="A29" i="8"/>
  <c r="C31" i="8"/>
  <c r="A41" i="8"/>
  <c r="C43" i="8"/>
  <c r="D50" i="8"/>
  <c r="A53" i="8"/>
  <c r="A22" i="8"/>
  <c r="D31" i="8"/>
  <c r="C36" i="8"/>
  <c r="A46" i="8"/>
  <c r="C48" i="8"/>
  <c r="D55" i="8"/>
  <c r="A58" i="8"/>
  <c r="C60" i="8"/>
  <c r="D17" i="8"/>
  <c r="A20" i="8"/>
  <c r="C22" i="8"/>
  <c r="D29" i="8"/>
  <c r="A32" i="8"/>
  <c r="C34" i="8"/>
  <c r="D41" i="8"/>
  <c r="A44" i="8"/>
  <c r="C46" i="8"/>
  <c r="D53" i="8"/>
  <c r="A56" i="8"/>
  <c r="C58" i="8"/>
  <c r="D65" i="8"/>
  <c r="A68" i="8"/>
  <c r="C63" i="8"/>
  <c r="C68" i="8"/>
  <c r="C39" i="8"/>
  <c r="C32" i="8"/>
  <c r="D39" i="8"/>
  <c r="C44" i="8"/>
  <c r="D51" i="8"/>
  <c r="A54" i="8"/>
  <c r="C56" i="8"/>
  <c r="A66" i="8"/>
  <c r="D20" i="8"/>
  <c r="A23" i="8"/>
  <c r="C25" i="8"/>
  <c r="D32" i="8"/>
  <c r="A35" i="8"/>
  <c r="C37" i="8"/>
  <c r="D44" i="8"/>
  <c r="A47" i="8"/>
  <c r="C49" i="8"/>
  <c r="D56" i="8"/>
  <c r="A59" i="8"/>
  <c r="C61" i="8"/>
  <c r="D68" i="8"/>
  <c r="D22" i="8"/>
  <c r="C18" i="8"/>
  <c r="D25" i="8"/>
  <c r="A28" i="8"/>
  <c r="C30" i="8"/>
  <c r="D37" i="8"/>
  <c r="A40" i="8"/>
  <c r="C42" i="8"/>
  <c r="D49" i="8"/>
  <c r="A52" i="8"/>
  <c r="C54" i="8"/>
  <c r="D61" i="8"/>
  <c r="A64" i="8"/>
  <c r="C66" i="8"/>
  <c r="A69" i="8"/>
  <c r="D34" i="8"/>
  <c r="C64" i="8"/>
  <c r="A19" i="8"/>
  <c r="C21" i="8"/>
  <c r="D28" i="8"/>
  <c r="A31" i="8"/>
  <c r="C33" i="8"/>
  <c r="D40" i="8"/>
  <c r="A43" i="8"/>
  <c r="C45" i="8"/>
  <c r="D52" i="8"/>
  <c r="A55" i="8"/>
  <c r="C57" i="8"/>
  <c r="D64" i="8"/>
  <c r="A67" i="8"/>
  <c r="C69" i="8"/>
  <c r="A25" i="8"/>
  <c r="C51" i="8"/>
  <c r="A61" i="8"/>
  <c r="C20" i="8"/>
  <c r="A30" i="8"/>
  <c r="A57" i="8"/>
  <c r="C40" i="8"/>
  <c r="A50" i="8"/>
  <c r="C52" i="8"/>
  <c r="D59" i="8"/>
  <c r="A62" i="8"/>
  <c r="D21" i="8"/>
  <c r="A24" i="8"/>
  <c r="C26" i="8"/>
  <c r="D33" i="8"/>
  <c r="A36" i="8"/>
  <c r="C38" i="8"/>
  <c r="D45" i="8"/>
  <c r="A48" i="8"/>
  <c r="C50" i="8"/>
  <c r="D57" i="8"/>
  <c r="A60" i="8"/>
  <c r="C62" i="8"/>
  <c r="D69" i="8"/>
  <c r="A37" i="8"/>
  <c r="D46" i="8"/>
  <c r="D58" i="8"/>
  <c r="A18" i="8"/>
  <c r="D27" i="8"/>
  <c r="A42" i="8"/>
  <c r="D63" i="8"/>
  <c r="D18" i="8"/>
  <c r="D30" i="8"/>
  <c r="D42" i="8"/>
  <c r="A45" i="8"/>
  <c r="D54" i="8"/>
  <c r="C59" i="8"/>
  <c r="D35" i="8"/>
  <c r="D38" i="8"/>
  <c r="D62" i="8"/>
  <c r="A65" i="8"/>
  <c r="C67" i="8"/>
  <c r="C27" i="8"/>
  <c r="A49" i="8"/>
  <c r="A21" i="8"/>
  <c r="A33" i="8"/>
  <c r="D66" i="8"/>
  <c r="D67" i="8"/>
  <c r="A13" i="8"/>
  <c r="A14" i="8"/>
  <c r="A15" i="8"/>
  <c r="A16" i="8"/>
  <c r="C72" i="8"/>
  <c r="C16" i="8"/>
  <c r="C15" i="8"/>
  <c r="C14" i="8"/>
  <c r="D13" i="8"/>
  <c r="D14" i="8"/>
  <c r="D15" i="8"/>
  <c r="D16" i="8"/>
</calcChain>
</file>

<file path=xl/sharedStrings.xml><?xml version="1.0" encoding="utf-8"?>
<sst xmlns="http://schemas.openxmlformats.org/spreadsheetml/2006/main" count="952" uniqueCount="616">
  <si>
    <t xml:space="preserve">DESCRIPCIÓN DE LA NECESIDAD </t>
  </si>
  <si>
    <t xml:space="preserve">CANTIDAD </t>
  </si>
  <si>
    <t>FORMATO</t>
  </si>
  <si>
    <t>01. Rectoría  </t>
  </si>
  <si>
    <t>02.Vicerrectoría Académica  </t>
  </si>
  <si>
    <t>03. Vicerrectoría de Gestión Universitaria  </t>
  </si>
  <si>
    <t>04. Vicerrectoría Administrativa y Financiera  </t>
  </si>
  <si>
    <t>05.Decanatura de Educación  </t>
  </si>
  <si>
    <t xml:space="preserve">06.Decanatura de Bellas Artes  </t>
  </si>
  <si>
    <t>07.Decanatura de Humanidades  </t>
  </si>
  <si>
    <t>08.Decanatura de Ciencias y Tecnología  </t>
  </si>
  <si>
    <t>09.Decanatura de Educación Física  </t>
  </si>
  <si>
    <t>10.Instituto Pedagógico Nacional  </t>
  </si>
  <si>
    <t xml:space="preserve">INSTRUCTIVO PARA EL DILIGENCIAMIENTO </t>
  </si>
  <si>
    <t xml:space="preserve">OBJETIVO DEL FORMATO </t>
  </si>
  <si>
    <t>RESPONSABLES DEL DILIGENCIAMIENTO</t>
  </si>
  <si>
    <t>ENCABEZADO</t>
  </si>
  <si>
    <t xml:space="preserve">VIGENCIA </t>
  </si>
  <si>
    <t>Año durante el  cual regirá el presupuesto</t>
  </si>
  <si>
    <t>ENERO</t>
  </si>
  <si>
    <t>FEBRERO</t>
  </si>
  <si>
    <t xml:space="preserve">MARZO </t>
  </si>
  <si>
    <t>ABRIL</t>
  </si>
  <si>
    <t xml:space="preserve">MAYO </t>
  </si>
  <si>
    <t>JUNIO</t>
  </si>
  <si>
    <t>JULIO</t>
  </si>
  <si>
    <t xml:space="preserve">AGOSTO </t>
  </si>
  <si>
    <t>SEPTIEMBRE</t>
  </si>
  <si>
    <t>OCTUBRE</t>
  </si>
  <si>
    <t xml:space="preserve">NOVIEMBRE </t>
  </si>
  <si>
    <t>Son los gastos asociados a la adquisición de todo tipo de minerales incluidos el carbón, el petróleo, los concentrados de uranio y torio, los minerales metálicos, las piedras preciosas, entre otros. En esta cuenta también se registran los gastos por adquisición de energía eléctrica, gas de ciudad y agua caliente.</t>
  </si>
  <si>
    <t>Son los gastos asociados a la adquisición de productos alimenticios como la carne; las preparaciones y conservas de pescados, frutas y hortalizas; los productos lácteos y ovoproductos; los productos de la molinería; y todo tipo de bebidas. Esta sección incluye también la adquisición de hilados, tejidos, artículos textiles y dotación.</t>
  </si>
  <si>
    <t>Son los gastos asociados a la adquisición de metales básicos, productos metálicos elaborados y paquetes de software.
No incluye:
*La adquisición de programas informáticos y bases de datos que representan un activo fijo.</t>
  </si>
  <si>
    <t>PROCESO: PLANEACIÓN FINANCIERA</t>
  </si>
  <si>
    <t>PROYECCIÓN ANUAL DE GASTOS PARA PROYECTOS DE INVERSIÓN</t>
  </si>
  <si>
    <t>FOR044PFN</t>
  </si>
  <si>
    <t>Nombre del proyecto:</t>
  </si>
  <si>
    <t xml:space="preserve"> 2. PROYECCIÓN DE GASTOS</t>
  </si>
  <si>
    <t>2.3.1 Gastos de personal (diferente a contratistas)</t>
  </si>
  <si>
    <t>2.3.2.01.01.003.07.07 Otro equipo de transporte, y sus partes y piezas</t>
  </si>
  <si>
    <t>2.3.2.01.01.004.01.01 Muebles</t>
  </si>
  <si>
    <t>2.3.2.01.01.005.02.03.01 Programas de informática</t>
  </si>
  <si>
    <t>2.3.2.02.01.001 Minerales; electricidad, gas y agua</t>
  </si>
  <si>
    <t>2.3.3.08.02 Apoyo socieconómico a estudiantes</t>
  </si>
  <si>
    <t>3. FIRMAS RESPONSABLES  LA INFORMACIÓN</t>
  </si>
  <si>
    <t>Dependencias responsables del proyecto según PDI</t>
  </si>
  <si>
    <t xml:space="preserve">1. INFORMACIÓN SOLICITANTE </t>
  </si>
  <si>
    <t>Unidad de seguimiento</t>
  </si>
  <si>
    <t>Observaciones que considere necesarias para justificar el gasto</t>
  </si>
  <si>
    <t>Son los gastos asociados a la adquisición de servicios de alojamiento; servicios de suministro de comidas y bebidas; servicios de transporte de pasajeros o de carga; servicios de mensajería y servicios de distribución de electricidad, gas y agua.</t>
  </si>
  <si>
    <t>Concepto</t>
  </si>
  <si>
    <t xml:space="preserve">Definición y uso </t>
  </si>
  <si>
    <t>2.3.2.01.01.001.01</t>
  </si>
  <si>
    <t>Viviendas</t>
  </si>
  <si>
    <t xml:space="preserve">Son los gastos asociados a la adquisición de edificaciones cuyo uso principal o total es residencial, incluidas las construcciones asociadas y otros accesorios.  Estas edificaciones incluyen cualquier construcción asociada, como los garajes, y todos los accesorios permanentes instalados habitualmente en las residencias.
</t>
  </si>
  <si>
    <t>2.3.2.01.01.001.01.01</t>
  </si>
  <si>
    <t>Edificios utilizados para residencia</t>
  </si>
  <si>
    <t>Es la adquisición de edificios utilizados para residencia incluidas las construcciones asociadas.</t>
  </si>
  <si>
    <t>2.3.2.01.01.001.01.08</t>
  </si>
  <si>
    <t xml:space="preserve">Construcciones prefabricadas </t>
  </si>
  <si>
    <t>Es la adquisición de construcciones prefabricadas para residencia.</t>
  </si>
  <si>
    <t>2.3.2.01.01.001.01.09</t>
  </si>
  <si>
    <t>Otros edificios utilizados como residencia</t>
  </si>
  <si>
    <t>Es la adquisición de edificios utilizados como residencia que no se clasifican en las cuentas anteriores</t>
  </si>
  <si>
    <t>2.3.2.01.01.001.02</t>
  </si>
  <si>
    <t>Edificaciones distintas a viviendas</t>
  </si>
  <si>
    <t xml:space="preserve">Son los gastos asociados a la adquisición de edificios completos, o partes específicas de estos, destinados a fines distintos a los residenciales.
	</t>
  </si>
  <si>
    <t>2.3.2.01.01.001.02.07</t>
  </si>
  <si>
    <t>Edificios educativos</t>
  </si>
  <si>
    <t>Es la adquisición de  edificios educativos. Esta categoría incluye: escuelas, colegios, universidades, bibliotecas, archivos y museos.</t>
  </si>
  <si>
    <t>2.3.2.01.01.001.02.11</t>
  </si>
  <si>
    <t>Instalaciones recreativas</t>
  </si>
  <si>
    <t>Es la adquisición de instalaciones recreativas. Esta categoría incluye: pistas de hielo, gimnasios, pistas cubiertas de tenis, pabellones deportivos, entre otros.</t>
  </si>
  <si>
    <t>2.3.2.01.01.001.02.12</t>
  </si>
  <si>
    <t>Centros de convenciones y congresos</t>
  </si>
  <si>
    <t>Es la adquisición de centros de convenciones y congresos.</t>
  </si>
  <si>
    <t>2.3.2.01.01.001.02.14</t>
  </si>
  <si>
    <t>Otros edificios no residenciales</t>
  </si>
  <si>
    <t>Es la adquisición de otros edificios no residenciales.</t>
  </si>
  <si>
    <t>2.3.2.01.01.001.03</t>
  </si>
  <si>
    <t>Otras estructuras</t>
  </si>
  <si>
    <t xml:space="preserve">Son los gastos asociados a  la adquisición de estructuras que no son edificios. Esta categoría incluye la construcción de muros de contención, diques, barreras de inundación, etc., destinados a mejorar la tierra adyacente a ellos. También incluye la infraestructura necesaria para la acuicultura como granjas de peces y bancos de mariscos.
</t>
  </si>
  <si>
    <t>2.3.2.01.01.001.03.02</t>
  </si>
  <si>
    <t>Autopistas, carreteras, calles</t>
  </si>
  <si>
    <t>Corresponde a la construcción de autopistas, carreteras, calles, etc.</t>
  </si>
  <si>
    <t>2.3.2.01.01.001.03.16</t>
  </si>
  <si>
    <t>Alcantarillas y plantas de tratamiento de agua</t>
  </si>
  <si>
    <t>Corresponde a la construcción de alcantarillas y plantas de tratamiento de agua.</t>
  </si>
  <si>
    <t>2.3.2.01.01.001.03.18</t>
  </si>
  <si>
    <t>Construcciones deportivas al aire libre</t>
  </si>
  <si>
    <t>Corresponde a las construcciones deportivas al aire libre.</t>
  </si>
  <si>
    <t>2.3.2.01.01.001.03.19</t>
  </si>
  <si>
    <t>Otras obras de ingeniería civil</t>
  </si>
  <si>
    <t>Corresponde a la construcción de otras obras de ingeniería civil.</t>
  </si>
  <si>
    <t>2.3.2.01.01.003.01</t>
  </si>
  <si>
    <t>Maquinaria para uso general</t>
  </si>
  <si>
    <t>Son los gastos asociados a la adquisición de motores y turbinas; bombas y compresores; engranajes, rodamientos y elementos de transmisión; hornos; máquinas de elevación y demás maquinaria para uso general.</t>
  </si>
  <si>
    <t>2.3.2.01.01.003.01.01</t>
  </si>
  <si>
    <t>Motores y turbinas y sus partes</t>
  </si>
  <si>
    <t>2.3.2.01.01.003.01.02</t>
  </si>
  <si>
    <t>Bombas, compresores, motores de fuerza hidráulica y motores de potencia neumática y válvulas y sus partes y piezas</t>
  </si>
  <si>
    <t>2.3.2.01.01.003.01.03</t>
  </si>
  <si>
    <t>Cojines, engranajes, ruedas de ficción y elementos de transmisión y sus partes y piezas</t>
  </si>
  <si>
    <t>2.3.2.01.01.003.01.04</t>
  </si>
  <si>
    <t>Hornos y quemadores para alimentación de hogares y sus partes y piezas</t>
  </si>
  <si>
    <t>2.3.2.01.01.003.01.05</t>
  </si>
  <si>
    <t>Equipos de elevación y manipulación y sus partes y piezas</t>
  </si>
  <si>
    <t>2.3.2.01.01.003.01.06</t>
  </si>
  <si>
    <t>Otras máquinas para usos generales y sus partes y piezas</t>
  </si>
  <si>
    <t>2.3.2.01.01.003.02</t>
  </si>
  <si>
    <t>Maquinaria para usos especiales</t>
  </si>
  <si>
    <t>Son los gastos asociados a la adquisición de maquinaria agropecuaria o silvícola; maquinaria para industria metalúrgica; maquinaria para minería y explotación de canteras; maquinaria para elaboración de alimentos; maquinaria para la fabricación de textiles y demás maquinaria para usos especiales</t>
  </si>
  <si>
    <t>2.3.2.01.01.003.02.02</t>
  </si>
  <si>
    <t>Máquinas herramientas y sus partes, piezas y accesorios</t>
  </si>
  <si>
    <t>2.3.2.01.01.003.02.05</t>
  </si>
  <si>
    <t>Maquinaria para la elaboración de alimentos, bebidas y tabaco, y sus partes y piezas</t>
  </si>
  <si>
    <t>2.3.2.01.01.003.02.06</t>
  </si>
  <si>
    <t>Maquinaria para la fabricación de textiles, prendas de vestir y artículos de cuero, y sus partes y piezas</t>
  </si>
  <si>
    <t>2.3.2.01.01.003.02.07</t>
  </si>
  <si>
    <t>Aparatos de uso doméstico y sus partes y piezas</t>
  </si>
  <si>
    <t>2.3.2.01.01.003.02.08</t>
  </si>
  <si>
    <t>Otra maquinaria para usos especiales y sus partes y piezas</t>
  </si>
  <si>
    <t>2.3.2.01.01.003.03</t>
  </si>
  <si>
    <t>Maquinaria de oficina, contabilidad e informática</t>
  </si>
  <si>
    <t>Son los gastos asociados a la adquisición de máquinas de escribir o máquinas para procesamiento de datos; calculadoras o máquinas reproductoras de datos; cajas registradoras; cajeros automáticos, entre otras.</t>
  </si>
  <si>
    <t>2.3.2.01.01.003.03.01</t>
  </si>
  <si>
    <t>Máquinas para oficina y contabilidad, y sus partes y accesorios</t>
  </si>
  <si>
    <t>2.3.2.01.01.003.03.02</t>
  </si>
  <si>
    <t>Maquinaria de informática y sus partes, piezas y accesorios</t>
  </si>
  <si>
    <t>2.3.2.01.01.003.04</t>
  </si>
  <si>
    <t>Maquinaria y aparatos eléctricos</t>
  </si>
  <si>
    <t>Son los gastos asociados a la adquisición de motores, generadores y transformadores eléctricos; aparatos de control eléctrico o distribución de electricidad; cables de fibra óptica; pilas y baterías primarias; equipo de alumbrado; entre otras.</t>
  </si>
  <si>
    <t>2.3.2.01.01.003.04.01</t>
  </si>
  <si>
    <t>Motores, generadores y transformadores eléctricos y sus partes y piezas</t>
  </si>
  <si>
    <t>2.3.2.01.01.003.04.02</t>
  </si>
  <si>
    <t>Aparatos de control eléctrico y distribución de electricidad y sus partes y piezas</t>
  </si>
  <si>
    <t>2.3.2.01.01.003.04.03</t>
  </si>
  <si>
    <t>Hilos y cables aislados; cable de fibra óptica</t>
  </si>
  <si>
    <t>2.3.2.01.01.003.04.04</t>
  </si>
  <si>
    <t>Acumuladores, pilas y baterías primarias y sus partes y piezas</t>
  </si>
  <si>
    <t>2.3.2.01.01.003.04.05</t>
  </si>
  <si>
    <t>Lámparas eléctricas de incandescencia o descarga; lámparas de arco, equipo para alumbrado eléctrico; sus partes y piezas</t>
  </si>
  <si>
    <t>2.3.2.01.01.003.04.06</t>
  </si>
  <si>
    <t>Otro equipo eléctrico y sus partes y piezas</t>
  </si>
  <si>
    <t>2.3.2.01.01.003.05</t>
  </si>
  <si>
    <t>Equipo y aparatos de radio, televisión y comunicaciones</t>
  </si>
  <si>
    <t>Son los gastos asociados a la adquisición de componentes electrónicos; aparatos transmisores de televisión y radio; cámaras digitales y teléfonos, aparatos receptores de radio y televisión; dispositivos de almacenamientos como cintas y medios magnéticos; grabaciones de audio o video y tarjetas con bandas magnéticas.</t>
  </si>
  <si>
    <t>2.3.2.01.01.003.05.01</t>
  </si>
  <si>
    <t>Válvulas y tubos electrónicos; componentes electrónicos; sus partes y piezas</t>
  </si>
  <si>
    <t>2.3.2.01.01.003.05.02</t>
  </si>
  <si>
    <t>Aparatos transmisores de televisión y radio; televisión, video y cámaras digitales; teléfonos</t>
  </si>
  <si>
    <t>2.3.2.01.01.003.05.03</t>
  </si>
  <si>
    <t>Radiorreceptores y receptores de televisión; aparatos para la grabación y reproducción de sonido y video; micrófonos, altavoces, amplificadores, etc.</t>
  </si>
  <si>
    <t>2.3.2.01.01.003.05.04</t>
  </si>
  <si>
    <t>Partes y piezas de los productos de las clases 4721 a 4733 y 4822</t>
  </si>
  <si>
    <t>2.3.2.01.01.003.05.05</t>
  </si>
  <si>
    <t>Discos, cintas, dispositivos de almacenamiento en estado sólido no volátiles y otros medios, no grabados</t>
  </si>
  <si>
    <t>2.3.2.01.01.003.05.06</t>
  </si>
  <si>
    <t>Grabaciones de audio, video y otros discos, cintas y otros medios físicos</t>
  </si>
  <si>
    <t>2.3.2.01.01.003.05.07</t>
  </si>
  <si>
    <t>Tarjetas con bandas magnéticas o plaquetas (chip)</t>
  </si>
  <si>
    <t>2.3.2.01.01.003.06</t>
  </si>
  <si>
    <t>Aparatos médicos, instrumentos ópticos y de precisión, relojes</t>
  </si>
  <si>
    <t>Son los gastos asociados a la adquisición de aparatos médicos y quirúrgicos; instrumentos y aparatos de medición, verificación y análisis; instrumentos ópticos y equipo fotográfico; y relojes.</t>
  </si>
  <si>
    <t>2.3.2.01.01.003.06.01</t>
  </si>
  <si>
    <t>Aparatos médicos y quirúrgicos y aparatos ortésicos y protésicos</t>
  </si>
  <si>
    <t>2.3.2.01.01.003.06.02</t>
  </si>
  <si>
    <t>Instrumentos y aparatos de medición, verificación, análisis, de navegación y para otros fines (excepto instrumentos ópticos); instrumentos de control de procesos industriales, sus partes, piezas y accesorios</t>
  </si>
  <si>
    <t>2.3.2.01.01.003.06.03</t>
  </si>
  <si>
    <t>Instrumentos ópticos y equipo fotográfico; partes, piezas y accesorios</t>
  </si>
  <si>
    <t>2.3.2.01.01.003.06.04</t>
  </si>
  <si>
    <t>Relojes y sus partes y piezas</t>
  </si>
  <si>
    <t>2.3.2.01.01.003.07</t>
  </si>
  <si>
    <t>Equipo de transporte</t>
  </si>
  <si>
    <t>Son los gastos asociados a la adquisición de vehículos automotores y remolques; carrocerías; buques; embarcaciones para deporte; locomotoras y material de ferrocarril y tranvía; aeronaves y naves espaciales y demás equipos de transporte.</t>
  </si>
  <si>
    <t>2.3.2.01.01.003.07.01</t>
  </si>
  <si>
    <t>Vehículos automotores, remolques y semirremolques; y sus partes, piezas y accesorios</t>
  </si>
  <si>
    <t>2.3.2.01.01.003.07.02</t>
  </si>
  <si>
    <t>Carrocerías (incluso cabinas) para vehículos automotores; remolques y semirremolques; y sus partes, piezas y accesorios</t>
  </si>
  <si>
    <t>2.3.2.01.01.003.07.07</t>
  </si>
  <si>
    <t>Otro equipo de transporte, y sus partes y piezas</t>
  </si>
  <si>
    <t>2.3.2.01.01.003.07.07.01</t>
  </si>
  <si>
    <t>Motocicletas y sidecares (vehículos laterales a las motocicletas)</t>
  </si>
  <si>
    <t>2.3.2.01.01.003.07.07.02</t>
  </si>
  <si>
    <t>Bicicletas y sillones de ruedas para discapacitados</t>
  </si>
  <si>
    <t>2.3.2.01.01.003.07.07.03</t>
  </si>
  <si>
    <t>Vehículos n.c.p. sin propulsión mecánica</t>
  </si>
  <si>
    <t>2.3.2.01.01.003.07.07.04</t>
  </si>
  <si>
    <t>Partes y piezas para los productos de las clases 4991 y 4992</t>
  </si>
  <si>
    <t>2.3.2.01.01.004.01.01</t>
  </si>
  <si>
    <t>Muebles</t>
  </si>
  <si>
    <t>Gastos por adquisición de muebles.</t>
  </si>
  <si>
    <t>2.3.2.01.01.004.01.01.01</t>
  </si>
  <si>
    <t>Asientos</t>
  </si>
  <si>
    <t>2.3.2.01.01.004.01.01.02</t>
  </si>
  <si>
    <t>Muebles del tipo utilizado en la oficina</t>
  </si>
  <si>
    <t>2.3.2.01.01.004.01.01.03</t>
  </si>
  <si>
    <t>Muebles de madera, del tipo usado en la cocina</t>
  </si>
  <si>
    <t>2.3.2.01.01.004.01.01.04</t>
  </si>
  <si>
    <t>Otros muebles N.C.P.</t>
  </si>
  <si>
    <t>2.3.2.01.01.004.01.01.05</t>
  </si>
  <si>
    <t>Somieres, colchones con muebles, rellenos o guarnecidos interiormente con cualquier material, de caucho o plásticos celulares, recubiertos o no</t>
  </si>
  <si>
    <t>2.3.2.01.01.004.01.01.06</t>
  </si>
  <si>
    <t>Partes y piezas de muebles</t>
  </si>
  <si>
    <t>2.3.2.01.01.004.01.02</t>
  </si>
  <si>
    <t>Instrumentos musicales</t>
  </si>
  <si>
    <t>Gastos por adquisición de instrumentos musicales.</t>
  </si>
  <si>
    <t>2.3.2.01.01.004.01.03</t>
  </si>
  <si>
    <t>Artículos de deporte</t>
  </si>
  <si>
    <t>Gastos por adquisición de artículos de deporte.</t>
  </si>
  <si>
    <t>2.3.2.01.01.004.01.04</t>
  </si>
  <si>
    <t>Antigüedades u otros objetos de arte</t>
  </si>
  <si>
    <t>Gastos por adquisición de antigüedades u otros objetos de arte.</t>
  </si>
  <si>
    <t>2.3.2.01.01.005.02</t>
  </si>
  <si>
    <t>Productos de la propiedad intelectual</t>
  </si>
  <si>
    <t>Corresponde a los gastos que realizan las entidades territoriales para la adquisición de productos resultado de la investigación, el desarrollo o la innovación conducente a conocimientos que los investigadores pueden vender en el mercado o usar en el proceso productivo para su propio beneficio, debido a que la utilización de dichos conocimientos está restringida mediante protecciones legales o de otro tipo. (Fondo Monetario Internacional, 2014, pág. 182)
El conocimiento se mantiene como un activo siempre y cuando cuente con algún tipo de protección legal, o de otra índole, que genera beneficios de monopolio para su dueño. Cuando ya no está protegido, se vuelve obsoleto en virtud de los últimos avances y deja de ser un activo (Fondo Monetario Internacional, 2014, pág.182)
Los gastos por adquisición de productos de propiedad intelectual se clasifican en:
2-02-01-01-05-02-01 Investigación y desarrollo
2-02-01-01-05-02-02 Explotación y evaluación minera
2-02-01-01-05-02-03 Programas de informática y bases de datos
2-02-01-01-05-02-04 Originales de entretenimiento, literatura y arte
2-02-01-01-05-02-05 Otros productos de propiedad intelectual</t>
  </si>
  <si>
    <t>2.3.2.01.01.005.02.01</t>
  </si>
  <si>
    <t>Investigación y desarrollo</t>
  </si>
  <si>
    <t>Son los gastos asociados al trabajo creativo llevado a cabo de forma sistemática para incrementar el acervo de conocimientos y el uso de los mismos para idear nuevas aplicaciones (Fondo Monetario Internacional, 2014, pág. 203).
No incluye: 
•	Gastos por investigación y desarrollo que no generen un beneficio económico para su propietario.
•	Capital humano</t>
  </si>
  <si>
    <t>2.3.2.01.01.005.02.03.01</t>
  </si>
  <si>
    <t>Programas de informática</t>
  </si>
  <si>
    <t>Son los gastos asociados a la adquisición de programas de computación y sus descripciones.</t>
  </si>
  <si>
    <t>2.3.2.01.01.005.02.03.01.01</t>
  </si>
  <si>
    <t>Paquetes de software</t>
  </si>
  <si>
    <t>Son los gastos asociados a la adquisición de paquetes de software.</t>
  </si>
  <si>
    <t>2.3.2.01.01.005.02.03.01.02</t>
  </si>
  <si>
    <t>Gastos de desarrollo</t>
  </si>
  <si>
    <t>Son los gastos asociados al desarrollo de programas de informática.</t>
  </si>
  <si>
    <t>2.3.2.01.01.005.02.03.02</t>
  </si>
  <si>
    <t>Bases de datos</t>
  </si>
  <si>
    <t>Son los gastos asociados a la adquisición de archivos de datos organizados que permiten un acceso
eficaz a los recursos y al uso de los datos</t>
  </si>
  <si>
    <t>2.3.2.01.01.005.02.04</t>
  </si>
  <si>
    <t>Originales de entretenimiento, literatura y arte</t>
  </si>
  <si>
    <t>Son los gastos asociados a la adquisición de películas, grabaciones sonoras, manuscritos, cintas y modelos originales que llevan gravadas o incorporadas representaciones teatrales, programas de radio y televisión, interpretaciones musicales, eventos deportivos y producciones literarias o artísticas</t>
  </si>
  <si>
    <t>2.3.2.01.01.005.02.05</t>
  </si>
  <si>
    <t>Otros productos de propiedad intelectual</t>
  </si>
  <si>
    <t>Son los gastos asociados a la adquisición de nueva información o de conocimiento especializado no clasificables en los rubros anteriores, cuyo uso se encuentre restringido a los órganos que han establecido derechos de propiedad sobre la información o a otras unidades que han sido autorizadas por los dueños</t>
  </si>
  <si>
    <t>2.3.2.01.03</t>
  </si>
  <si>
    <t>Activos no producidos</t>
  </si>
  <si>
    <t>Son los gastos asociados a la adquisición de activos tangibles de origen natural (recursos naturales) sobre los que se ejercen derechos de propiedad.</t>
  </si>
  <si>
    <t>2.3.2.01.03.001</t>
  </si>
  <si>
    <t>Tierras y terrenos</t>
  </si>
  <si>
    <t>Son los gastos asociados a la adquisición del suelo propiamente dicho sobre el que se han establecido derechos de propiedad y del cual se pueden derivar beneficios económicos para sus propietarios por su tenencia o uso.
Incluye:
*Cubierta del suelo
*Aguas superficiales asociadas
No incluye:
*Edificios y otras estructuras construidas en la tierra o a través de ella, como carreteras,
edificios de oficinas y túneles.
*Mejoras de la tierra y los costos de transferencias de propiedad de la tierra.
*Viñedos, huertos y otras plantaciones de árboles, animales y cultivos.
*Recursos biológicos no cultivados.
* Recursos de agua debajo de la tierra.</t>
  </si>
  <si>
    <t>2.3.2.01.03.002</t>
  </si>
  <si>
    <t>Recursos biológicos no cultivados</t>
  </si>
  <si>
    <t>Son los gastos asociados a la adquisición de animales, aves, peces y plantas que producen productos una sola vez o de forma repetida y sobre los que se ejercen derechos de propiedad, pero cuyo crecimiento natural o regeneración no está bajo el control, responsabilidad y gestión directa de ninguna unidad. 
Incluye:
*Animales de laboratorio cuyo precio sea significativo o se espere que participen en los procesos de producción por más de un año.</t>
  </si>
  <si>
    <t>2.3.2.02.01</t>
  </si>
  <si>
    <t>Materiales y suministros</t>
  </si>
  <si>
    <t xml:space="preserve">Son los gastos asociados a la adquisición de bienes que se utilizan como insumos en procesos de producción. La característica distintiva de los materiales y suministros, en comparación a los activos fijos, es que son bienes que se utilizan durante un (1) año, y que no quedan disponibles para un segundo o más años.
Incluye:
*Bienes que pueden utilizarse repetida y continuamente por más de un año, pero cuyo precio no sea significativo (Ej: Artículos de oficina).
La clasificación de la cuenta materiales y suministros sigue la CPC de su segunda versión adaptada para Colombia por el DANE. Por lo anterior, para mayor nivel de desagregación de esta cuenta, ver CPC, segunda versión, adapatada para Colombia.
</t>
  </si>
  <si>
    <t>2.3.2.02.01.000</t>
  </si>
  <si>
    <t>Agricultura, silvicultura y productos de la pesca</t>
  </si>
  <si>
    <t>Son los gastos asociados a la adquisición de productos relacionados con la agricultura, la horticultura, la silvicultura y los productos de explotación forestal. Incluye también la compra de animales o productos animales, y la compra de pescados o productos de la pesca.</t>
  </si>
  <si>
    <t>2.3.2.02.01.001</t>
  </si>
  <si>
    <t>Minerales; electricidad, gas y agua</t>
  </si>
  <si>
    <t>2.3.2.02.01.002</t>
  </si>
  <si>
    <t>Productos alimenticios, bebidas y tabaco; textiles, prendas de vestir y productos de cuero</t>
  </si>
  <si>
    <t>2.3.2.02.01.003</t>
  </si>
  <si>
    <t>Otros bienes transportables (excepto productos metálicos, maquinaria y equipo)</t>
  </si>
  <si>
    <t>Son los gastos asociados a la adquisición de productos de madera; libros, diarios o publicaciones impresas; productos de refinación de petróleo y combustibles; productos químicos; productos de caucho y plástico; productos de vidrio; muebles; desechos; entre otros.</t>
  </si>
  <si>
    <t>2.3.2.02.01.004</t>
  </si>
  <si>
    <t>Productos metálicos, maquinaria y equipo</t>
  </si>
  <si>
    <t>2.3.2.02.02</t>
  </si>
  <si>
    <t>Adquisición de servicios</t>
  </si>
  <si>
    <t>Son los gastos asociados a la contratación de servicios que complementan el desarrollo de las funciones de las entidades, o que permiten mantener y proteger los bienes que son de su propiedad o están a su cargo.
La clasificación de la cuenta adquisición de servicios sigue la CPC de su segunda versión adaptada para Colombia por el DANE. Por lo anterior, para mayor nivel de desagregación de esta cuenta, ver CPC, segunda versión, adapatada para Colombia.</t>
  </si>
  <si>
    <t>2.3.2.02.02.005</t>
  </si>
  <si>
    <t>Construcción y servicios de la construcción</t>
  </si>
  <si>
    <t>Son los gastos asociados a la adquisición de servicios de construcción como preparaciones de terreno, montaje de construcciones prefabricadas, instalaciones, servicios de terminación y acabados de edificios, entre otros.</t>
  </si>
  <si>
    <t>2.3.2.02.02.006</t>
  </si>
  <si>
    <t>Comercio y distribución; alojamiento; servicios de suministro de comidas y bebidas; servicios de transporte; y servicios de distribución de electricidad, gas y agua</t>
  </si>
  <si>
    <t>2.3.2.02.02.007</t>
  </si>
  <si>
    <t>Servicios financieros y servicios conexos; servicios inmobiliarios; y servicios de arrendamiento y leasing</t>
  </si>
  <si>
    <t>Son los gastos asociados a la adquisición de servicios financieros, seguros, servicios de mantenimiento de activos financieros, servicios inmobiliarios y arrendamientos.</t>
  </si>
  <si>
    <t>2.3.2.02.02.008</t>
  </si>
  <si>
    <t xml:space="preserve">Servicios prestados a las empresas y servicios de producción </t>
  </si>
  <si>
    <t>Son los gastos asociados a la adquisición de servicios de investigación y desarrollo, servicios jurídicos y contables, servicios de consultoría, servicios de publicidad, servicios de impresión servicios de telecomunicaciones, servicios de limpieza, servicios de seguridad, servicios de mantenimiento, entre otros.</t>
  </si>
  <si>
    <t>2.3.2.02.02.009</t>
  </si>
  <si>
    <t>Servicios para la comunidad, sociales y personales</t>
  </si>
  <si>
    <t>Son los gastos asociados a la adquisición de servicios educativos, servicios de salud, servicios culturales y deportivos, servicios de tratamiento y recolección de desechos, servicios proporcionados por asociaciones, entre otros.</t>
  </si>
  <si>
    <t>2.3.3.03.03</t>
  </si>
  <si>
    <t>A otras organizaciones internacionales</t>
  </si>
  <si>
    <t>Comprende las transferencias corrientes destinadas a organizaciones internacionales no conenidas en el objeto 2.3.3.03.02. Son organizaciones internacionales aquellas que cumplen con las siguientes características:
Sus miembros son Estados nacionales u otros organismos internacionales cuyos miembros son Estados nacionales.
• Se establecen mediante acuerdos políticos formales entre sus miembros, que tiene el rango de tratados internacionales.
• Su existencia es reconocida por ley en sus países miembros.
• Se crean con una finalidad específica (Fondo Monetario Internacional, 2014, pág. 71).
Las transferencias a organizaciones internacionales se distinguen entre: Membresías Distintas de membresías</t>
  </si>
  <si>
    <t>2.3.3.03.03.01</t>
  </si>
  <si>
    <t>Membresías</t>
  </si>
  <si>
    <t>2.3.3.04.05</t>
  </si>
  <si>
    <t>A otras organizaciones nacionales</t>
  </si>
  <si>
    <t>Corresponde a las transferencias que realizan las entidades territoriales, y que por su naturaleza, no se clasifican en otra parte.</t>
  </si>
  <si>
    <t>2.3.3.04.05.001</t>
  </si>
  <si>
    <t>2.3.3.04.05.002</t>
  </si>
  <si>
    <t>Distintas a membresías</t>
  </si>
  <si>
    <t>2.3.3.08</t>
  </si>
  <si>
    <t xml:space="preserve">A los hogares diferentes de prestaciones sociales </t>
  </si>
  <si>
    <t>Comprende las transferencias destinadas a los hogares para satisfacer necesidades distintas a las que surgen de los riesgos sociales, y sin recibir de estos ningún bien, servicio o activo a cambio como contrapartida directa.</t>
  </si>
  <si>
    <t>2.3.3.08.02</t>
  </si>
  <si>
    <t>Apoyo socieconómico a estudiantes</t>
  </si>
  <si>
    <t>Corresponde a los recursos economicos otorgados directamente a los estudiantes con con el fin de garantizar su permanencia academica y la participación en actividades que promueven la formacion integral.
Ejemplo: Apoyo al transporte, apoyo a la alimentación y alojamiento, participación en eventos academicos,   culturales y deportivos, salidas de campo, gastos de marcha, entre otros.</t>
  </si>
  <si>
    <t>Gastos de personal (diferente a contratistas)</t>
  </si>
  <si>
    <t>Sueldo básico (personal de planta)</t>
  </si>
  <si>
    <t xml:space="preserve">Son los gastos asociados con el personal personal de planta (docente y administrativo)y temporal (supernumerarios, ocasionales y catedráticos) vinculado a la universidad y que laboralmente desarrollan sus funciones a través de los proyectos de inversión. </t>
  </si>
  <si>
    <t>El sueldo básico corresponde a la parte del salario que se mantiene fija y se paga periódicamente de acuerdo con las funciones y responsabilidades, los requisitos de conocimientos, la experiencia requerida para su ejercicio, la denóminación y el grado establecidos en la nomenclatura, y la escala  respectivo para el personal vinculado en la planta  (docentes y /o adminstrativos) y que realiza actividades asociadas a los proyectos de inversión. Este sueldo puede  incluir pagos adicionales como primas y otros factores eventuales o fijos que aumentan sus ingresos.</t>
  </si>
  <si>
    <t>El sueldo básico corresponde a la parte del salario que se mantiene fija y se paga periódicamente de acuerdo con las funciones y responsabilidades, los requisitos de conocimientos, la experiencia requerida para su ejercicio, la denóminación y el grado establecidos en la nomenclatura, y la escala  respectivo para el personal vinculado temporalmente (supernumerarios, ocasionales y catedráticos) que realiza actividades asociadas a los proyectos de inversión. Este sueldo puede  incluir pagos adicionales como primas y otros factores eventuales o fijos que aumentan sus ingresos.</t>
  </si>
  <si>
    <t xml:space="preserve">Son los pagos que reciben los docentes y personal de planta que realizan actividaddes asociadas a los proyectos e inversión  para alojamiento y manutención, cuando: a) deban desempeñar sus funciones en un lugar diferente a su sede habitual de trabajo, ya sea dentro o fuera del país, o b) deba atender transitoriamente actividades oficiales distintas a las inherentes al empleo de que es titular </t>
  </si>
  <si>
    <t xml:space="preserve">Son los pagos que reciben los docentes ocasionales y catedrátios y el personal supernumerario que realizan actividaddes asociadas a los proyectos de inversión  para alojamiento y manutención, cuando: a) deban desempeñar sus funciones en un lugar diferente a su sede habitual de trabajo, ya sea dentro o fuera del país, o b) deba atender transitoriamente actividades oficiales distintas a las inherentes al empleo de que es titular </t>
  </si>
  <si>
    <t xml:space="preserve">Códigos inversión - CICP Contraloría general de la República </t>
  </si>
  <si>
    <t xml:space="preserve">Código del proyecto </t>
  </si>
  <si>
    <t>COD. PROY.</t>
  </si>
  <si>
    <t>PROYECTO</t>
  </si>
  <si>
    <t>CENTRO DE RESPONSABILIDAD</t>
  </si>
  <si>
    <t>CENTRO DE COSTOS</t>
  </si>
  <si>
    <t>CONCEPTO GENERAL CICP</t>
  </si>
  <si>
    <t>CONCEPTO ESPECÍFICO CICP</t>
  </si>
  <si>
    <t>RECTORÍA</t>
  </si>
  <si>
    <t>COORDINACIÓN DEL PROYECTO</t>
  </si>
  <si>
    <t>Firma del(a) Responsable del Proyecto</t>
  </si>
  <si>
    <t>Firma del(a) Coordinador(a) del Proyecto</t>
  </si>
  <si>
    <t>Nombres y Apellidos</t>
  </si>
  <si>
    <t>Cargo</t>
  </si>
  <si>
    <t>Tipo Vinculación:</t>
  </si>
  <si>
    <t>Centro Responsabilidad</t>
  </si>
  <si>
    <t>Cod CR</t>
  </si>
  <si>
    <t>Cod CC</t>
  </si>
  <si>
    <t>DEPENDENCIA / CENTRO DE COSTO</t>
  </si>
  <si>
    <t>Cod Depto Grupo</t>
  </si>
  <si>
    <t>Departamento / Grupo</t>
  </si>
  <si>
    <t>DESPACHO RECTORÍA</t>
  </si>
  <si>
    <t>GRUPO ACREDITACION</t>
  </si>
  <si>
    <t>GRUPO DE COMUNICACIONES</t>
  </si>
  <si>
    <t>SECRETARIA GENERAL</t>
  </si>
  <si>
    <t xml:space="preserve">Secretaria General </t>
  </si>
  <si>
    <t>OFICINA DE CONTROL INTERNO DISCIPLINARIO</t>
  </si>
  <si>
    <t>OFICINA DE CONTROL INTERNO</t>
  </si>
  <si>
    <t>OFICINA JURIDICA</t>
  </si>
  <si>
    <t xml:space="preserve">OFICINA JURÍDICA </t>
  </si>
  <si>
    <t>OFICINA DE DESARROLLO Y PLANEACION</t>
  </si>
  <si>
    <t>Oficina de Desarrollo y Planeación</t>
  </si>
  <si>
    <t>OFICINA RELAC. INTERINSTITUCIONALES</t>
  </si>
  <si>
    <t>Oficina de Relaciones Interinstitucionales</t>
  </si>
  <si>
    <t>VICERRECTORIA ACADEMICA</t>
  </si>
  <si>
    <t>DESPACHO VAC</t>
  </si>
  <si>
    <t>DOCTORADO EN EDUCACION</t>
  </si>
  <si>
    <t xml:space="preserve">Doctorado </t>
  </si>
  <si>
    <t>CIARP</t>
  </si>
  <si>
    <t>EMISORA</t>
  </si>
  <si>
    <t>FACULTAD DE EDUCACION</t>
  </si>
  <si>
    <t>DEPARTAMENTO DE PSICOPEDAGOGÍA</t>
  </si>
  <si>
    <t>ESCUELA MATERNAL</t>
  </si>
  <si>
    <t>DEPARTAMENTO DE POST-GRADO</t>
  </si>
  <si>
    <t>FACULTAD DE HUMANIDADES</t>
  </si>
  <si>
    <t>DEPARTAMENTO DE CIENCIAS SOCIALES</t>
  </si>
  <si>
    <t>DEPARTAMENTO DE  LENGUAS</t>
  </si>
  <si>
    <t>FACULTAD DE BELLAS ARTES</t>
  </si>
  <si>
    <t>DEPARTAMENTO DE EDUCACION MUSICAL</t>
  </si>
  <si>
    <t>MAESTRÍA</t>
  </si>
  <si>
    <t>FACULTAD DE CIENCIA Y TECNOLOGIA</t>
  </si>
  <si>
    <t>DEPARTAMENTO DE  MATEMATICAS</t>
  </si>
  <si>
    <t>DEPARTAMENTO DE FISICA</t>
  </si>
  <si>
    <t>DEPARTAMENTO DE TECNOLOGIA</t>
  </si>
  <si>
    <t>DEPARTAMENTO DE BIOLOGIA</t>
  </si>
  <si>
    <t>DEPARTAMENTO DE QUÍMICA</t>
  </si>
  <si>
    <t>CINNDET</t>
  </si>
  <si>
    <t>SUBDIRECCION BIBLIOTECA Y RECUR. BIBLIOGRAFICOS</t>
  </si>
  <si>
    <t>Subdirección de Biblioteca, Documentación y Recursos Bibliográficos</t>
  </si>
  <si>
    <t>SUBDIRECCION DE ADMISIONES Y REGISTRO</t>
  </si>
  <si>
    <t xml:space="preserve">Subdirección de Admisiones y Registros </t>
  </si>
  <si>
    <t>SUBDIRECCION RECURSOS EDUCATIVOS</t>
  </si>
  <si>
    <t xml:space="preserve">Subdirección de Recursos educativos </t>
  </si>
  <si>
    <t>FACULTAD DE EDUCACION FISICA</t>
  </si>
  <si>
    <t xml:space="preserve">FACULTAD DE EDUCACIÓN FÍSICA </t>
  </si>
  <si>
    <t>VICERRECTORIA DE GESTION UNIVERSITARIA</t>
  </si>
  <si>
    <t>DESPACHO VGU</t>
  </si>
  <si>
    <t>CENTRO DE EGRESADOS</t>
  </si>
  <si>
    <t>SUBDIRECCION GESTION DE PROYECTOS</t>
  </si>
  <si>
    <t>Subdirección de Gestión de Proyectos CIIUP</t>
  </si>
  <si>
    <t>GRUPO EDITORIAL</t>
  </si>
  <si>
    <t>Grupo Interno de Trabajo Editorial</t>
  </si>
  <si>
    <t>CENTRO DE LENGUAS</t>
  </si>
  <si>
    <t>SUBDIRECCIÓN DE ASESORÍAS Y EXTENSIÓN</t>
  </si>
  <si>
    <t>CEPAZ</t>
  </si>
  <si>
    <t>VICERRECTORIA ADMINISTRATIVA Y FINANCIERA</t>
  </si>
  <si>
    <t>DESPACHO VAD</t>
  </si>
  <si>
    <t>Gestión Ambiental</t>
  </si>
  <si>
    <t>GRUPO DE CONTRATACION</t>
  </si>
  <si>
    <t xml:space="preserve">GRUPO DE CONTRATACIÓN </t>
  </si>
  <si>
    <t>SUBDIRECCION DE PERSONAL</t>
  </si>
  <si>
    <t xml:space="preserve">Subdirección de Personal </t>
  </si>
  <si>
    <t>SUBDIRECCION SERVICIOS GENERALES</t>
  </si>
  <si>
    <t>Servicios Generales</t>
  </si>
  <si>
    <t>CAJA MENOR</t>
  </si>
  <si>
    <t>TRANSPORTE</t>
  </si>
  <si>
    <t>PLANTA FISICA Y MANTENIMIENTO</t>
  </si>
  <si>
    <t>ALMACEN E INVENTARIOS</t>
  </si>
  <si>
    <t>INFRAESTRUCTURA Y DOTACIÓN</t>
  </si>
  <si>
    <t>ASEO Y CAFETERÍA</t>
  </si>
  <si>
    <t>ARCHIVO Y CORRESPONDENCIA</t>
  </si>
  <si>
    <t>SUBDIRECCION FINANCIERA</t>
  </si>
  <si>
    <t>Subdirección Financiera</t>
  </si>
  <si>
    <t>PRESUPUESTO</t>
  </si>
  <si>
    <t>CONTABILIDAD</t>
  </si>
  <si>
    <t>TESORERIA</t>
  </si>
  <si>
    <t>SUBDIRECCION GESTION SISTEMAS DE INFORMACION</t>
  </si>
  <si>
    <t>Subdirección de Gestión de Sistemas</t>
  </si>
  <si>
    <t>SUBDIRECCION BIENESTAR UNIVERSITARIO</t>
  </si>
  <si>
    <t>Subdirección de Bienestar Universitario</t>
  </si>
  <si>
    <t>DEPORTE</t>
  </si>
  <si>
    <t>ARTE Y CULTURA</t>
  </si>
  <si>
    <t>RECREACIÓN</t>
  </si>
  <si>
    <t>GÉNERO</t>
  </si>
  <si>
    <t>SALUD</t>
  </si>
  <si>
    <t>RESTAURANTE</t>
  </si>
  <si>
    <t>MÚSICA Y DANZA</t>
  </si>
  <si>
    <t>CONVIVENCIA</t>
  </si>
  <si>
    <t>GOAE</t>
  </si>
  <si>
    <t>INSTITUTO PEDAGOGICO NACIONAL</t>
  </si>
  <si>
    <t>IPN</t>
  </si>
  <si>
    <t>VALOR UNITARIO PROYECTADO</t>
  </si>
  <si>
    <t>VALOR TOTAL REQUERIDO</t>
  </si>
  <si>
    <t>Vigencia</t>
  </si>
  <si>
    <t>Versión: 04</t>
  </si>
  <si>
    <t>Código auxiliar</t>
  </si>
  <si>
    <t>Dependencia</t>
  </si>
  <si>
    <t>Rectoría</t>
  </si>
  <si>
    <t>Despacho VAD</t>
  </si>
  <si>
    <t>Movilidad docente y estudiantil</t>
  </si>
  <si>
    <t>Fortalecimiento del sistema de gestión</t>
  </si>
  <si>
    <t>Centro de Lenguas</t>
  </si>
  <si>
    <t>Sostenimiento y adecuación de la infraestructura física</t>
  </si>
  <si>
    <t>Dotaciones de aulas, laboratorios y espacios académicos y administrativos</t>
  </si>
  <si>
    <t>Mejoramiento de la infraestructura tecnológica</t>
  </si>
  <si>
    <t>Bases de datos bibliográficos, colecciones bibliográficas y repositorios</t>
  </si>
  <si>
    <t>Gestión y memoria documental institucional</t>
  </si>
  <si>
    <t>Construcción de la facultad de educación física del proyecto VALMARÍA</t>
  </si>
  <si>
    <t>Reforma organica</t>
  </si>
  <si>
    <t>Fortalecimiento de los apoyos socioeconómicos</t>
  </si>
  <si>
    <t>Plan de formación y desarrollo profesoral</t>
  </si>
  <si>
    <t>Despacho VAC</t>
  </si>
  <si>
    <t>Estrategias de ingreso, permanencia y graduación estudiantil</t>
  </si>
  <si>
    <t>Formación en lenguas extranjeras</t>
  </si>
  <si>
    <t>Investigación en campos estratégicos con participación de estudiantes y egresados</t>
  </si>
  <si>
    <t>Afianzamiento del sistema de publicaciones y difusión del conocimiento</t>
  </si>
  <si>
    <t>Socialización y apropiación de la política de investigación de la universidad</t>
  </si>
  <si>
    <t>Fortalecimiento del museo de historia natural</t>
  </si>
  <si>
    <t>Despacho VGU</t>
  </si>
  <si>
    <t>NOMBRE PROYECTO</t>
  </si>
  <si>
    <t>Vicerrectoría Académica</t>
  </si>
  <si>
    <t>Vicerrectoría Administrativa y Financiera</t>
  </si>
  <si>
    <t>Vicerrectoría Gestión Universitaria</t>
  </si>
  <si>
    <t>Grupo de Infraestructura y Dotación</t>
  </si>
  <si>
    <t>COORDINACIÓN</t>
  </si>
  <si>
    <t>Centro de Responsabilidad del proyecto:</t>
  </si>
  <si>
    <t>Cód. Proyecto:</t>
  </si>
  <si>
    <t>Coordinación del proyecto:</t>
  </si>
  <si>
    <t>NUEVO. Cual?</t>
  </si>
  <si>
    <t>Cód. Unidad:</t>
  </si>
  <si>
    <r>
      <t>1.</t>
    </r>
    <r>
      <rPr>
        <b/>
        <sz val="7"/>
        <color theme="0"/>
        <rFont val="Arial"/>
        <family val="2"/>
      </rPr>
      <t xml:space="preserve"> </t>
    </r>
    <r>
      <rPr>
        <b/>
        <sz val="11"/>
        <color theme="0"/>
        <rFont val="Arial"/>
        <family val="2"/>
      </rPr>
      <t>INFORMACIÓN DEL SOLICITANTE</t>
    </r>
  </si>
  <si>
    <t>COORDINACIÓN PROYECTO</t>
  </si>
  <si>
    <t>Fecha Firma:</t>
  </si>
  <si>
    <t>2.3.1</t>
  </si>
  <si>
    <t>2.3.1.01.01.001.01</t>
  </si>
  <si>
    <t>2.3.1.01.01.001.10</t>
  </si>
  <si>
    <t>2.3.1.02.01.001.01</t>
  </si>
  <si>
    <t>2.3.1.02.01.001.10</t>
  </si>
  <si>
    <t>Viáticos de los funcionarios en comisión (personal de planta)</t>
  </si>
  <si>
    <t>Sueldo básico (supernumerarios, ocasionales, catedráticos)</t>
  </si>
  <si>
    <t>Viáticos de los funcionarios en comisión (supernumerarios, ocasionales, catedráticos)</t>
  </si>
  <si>
    <t>Código Concepto General</t>
  </si>
  <si>
    <t>Código Concepto Específico</t>
  </si>
  <si>
    <t>Concepto General</t>
  </si>
  <si>
    <t>Concepto Específico</t>
  </si>
  <si>
    <t>2.3.2.01.01.001.01 Viviendas</t>
  </si>
  <si>
    <t>2.3.2.01.01.001.02 Edificaciones distintas a viviendas</t>
  </si>
  <si>
    <t xml:space="preserve">2.3.2.01.01.001.01.08 Construcciones prefabricadas </t>
  </si>
  <si>
    <t>CONCEPTOS GENERALES</t>
  </si>
  <si>
    <t>CONCEPTOS ESPECÍFICOS</t>
  </si>
  <si>
    <t>2.3.1.01.01.001.01 Sueldo básico (personal de planta)</t>
  </si>
  <si>
    <t>2.3.1.01.01.001.10 Viáticos de los funcionarios en comisión (personal de planta)</t>
  </si>
  <si>
    <t>2.3.1.02.01.001.01 Sueldo básico (supernumerarios, ocasionales, catedráticos)</t>
  </si>
  <si>
    <t>2.3.1.02.01.001.10 Viáticos de los funcionarios en comisión (supernumerarios, ocasionales, catedráticos)</t>
  </si>
  <si>
    <t>2.3.2.01.01.001.01.01 Edificios utilizados para residencia</t>
  </si>
  <si>
    <t>2.3.2.01.01.001.01.09 Otros edificios utilizados como residencia</t>
  </si>
  <si>
    <t>2.3.2.01.01.001.02.07 Edificios educativos</t>
  </si>
  <si>
    <t>2.3.2.01.01.001.02.11 Instalaciones recreativas</t>
  </si>
  <si>
    <t>2.3.2.01.01.001.02.12 Centros de convenciones y congresos</t>
  </si>
  <si>
    <t>2.3.2.01.01.001.02.14 Otros edificios no residenciales</t>
  </si>
  <si>
    <t>2.3.2.01.01.001.03 Otras estructuras</t>
  </si>
  <si>
    <t>2.3.2.01.01.001.03.02 Autopistas, carreteras, calles</t>
  </si>
  <si>
    <t>2.3.2.01.01.001.03.16 Alcantarillas y plantas de tratamiento de agua</t>
  </si>
  <si>
    <t>2.3.2.01.01.001.03.18 Construcciones deportivas al aire libre</t>
  </si>
  <si>
    <t>2.3.2.01.01.001.03.19 Otras obras de ingeniería civil</t>
  </si>
  <si>
    <t>2.3.2.01.01.003.01 Maquinaria para uso general</t>
  </si>
  <si>
    <t>2.3.2.01.01.003.01.01 Motores y turbinas y sus partes</t>
  </si>
  <si>
    <t>2.3.2.01.01.003.01.02 Bombas, compresores, motores de fuerza hidráulica y motores de potencia neumática y válvulas y sus partes y piezas</t>
  </si>
  <si>
    <t>2.3.2.01.01.003.01.03 Cojines, engranajes, ruedas de ficción y elementos de transmisión y sus partes y piezas</t>
  </si>
  <si>
    <t>2.3.2.01.01.003.01.04 Hornos y quemadores para alimentación de hogares y sus partes y piezas</t>
  </si>
  <si>
    <t>2.3.2.01.01.003.01.05 Equipos de elevación y manipulación y sus partes y piezas</t>
  </si>
  <si>
    <t>2.3.2.01.01.003.01.06 Otras máquinas para usos generales y sus partes y piezas</t>
  </si>
  <si>
    <t>2.3.2.01.01.003.02 Maquinaria para usos especiales</t>
  </si>
  <si>
    <t>2.3.2.01.01.003.02.02 Máquinas herramientas y sus partes, piezas y accesorios</t>
  </si>
  <si>
    <t>2.3.2.01.01.003.02.05 Maquinaria para la elaboración de alimentos, bebidas y tabaco, y sus partes y piezas</t>
  </si>
  <si>
    <t>2.3.2.01.01.003.02.06 Maquinaria para la fabricación de textiles, prendas de vestir y artículos de cuero, y sus partes y piezas</t>
  </si>
  <si>
    <t>2.3.2.01.01.003.02.07 Aparatos de uso doméstico y sus partes y piezas</t>
  </si>
  <si>
    <t>2.3.2.01.01.003.02.08 Otra maquinaria para usos especiales y sus partes y piezas</t>
  </si>
  <si>
    <t>2.3.2.01.01.003.03 Maquinaria de oficina, contabilidad e informática</t>
  </si>
  <si>
    <t>2.3.2.01.01.003.03.01 Máquinas para oficina y contabilidad, y sus partes y accesorios</t>
  </si>
  <si>
    <t>2.3.2.01.01.003.03.02 Maquinaria de informática y sus partes, piezas y accesorios</t>
  </si>
  <si>
    <t>2.3.2.01.01.003.04 Maquinaria y aparatos eléctricos</t>
  </si>
  <si>
    <t>2.3.2.01.01.003.04.01 Motores, generadores y transformadores eléctricos y sus partes y piezas</t>
  </si>
  <si>
    <t>2.3.2.01.01.003.04.02 Aparatos de control eléctrico y distribución de electricidad y sus partes y piezas</t>
  </si>
  <si>
    <t>2.3.2.01.01.003.04.03 Hilos y cables aislados; cable de fibra óptica</t>
  </si>
  <si>
    <t>2.3.2.01.01.003.04.04 Acumuladores, pilas y baterías primarias y sus partes y piezas</t>
  </si>
  <si>
    <t>2.3.2.01.01.003.04.05 Lámparas eléctricas de incandescencia o descarga; lámparas de arco, equipo para alumbrado eléctrico; sus partes y piezas</t>
  </si>
  <si>
    <t>2.3.2.01.01.003.04.06 Otro equipo eléctrico y sus partes y piezas</t>
  </si>
  <si>
    <t>2.3.2.01.01.003.05 Equipo y aparatos de radio, televisión y comunicaciones</t>
  </si>
  <si>
    <t>2.3.2.01.01.003.05.01 Válvulas y tubos electrónicos; componentes electrónicos; sus partes y piezas</t>
  </si>
  <si>
    <t>2.3.2.01.01.003.05.02 Aparatos transmisores de televisión y radio; televisión, video y cámaras digitales; teléfonos</t>
  </si>
  <si>
    <t>2.3.2.01.01.003.05.03 Radiorreceptores y receptores de televisión; aparatos para la grabación y reproducción de sonido y video; micrófonos, altavoces, amplificadores, etc.</t>
  </si>
  <si>
    <t>2.3.2.01.01.003.05.04 Partes y piezas de los productos de las clases 4721 a 4733 y 4822</t>
  </si>
  <si>
    <t>2.3.2.01.01.003.05.05 Discos, cintas, dispositivos de almacenamiento en estado sólido no volátiles y otros medios, no grabados</t>
  </si>
  <si>
    <t>2.3.2.01.01.003.05.06 Grabaciones de audio, video y otros discos, cintas y otros medios físicos</t>
  </si>
  <si>
    <t>2.3.2.01.01.003.05.07 Tarjetas con bandas magnéticas o plaquetas (chip)</t>
  </si>
  <si>
    <t>2.3.2.01.01.003.06 Aparatos médicos, instrumentos ópticos y de precisión, relojes</t>
  </si>
  <si>
    <t>2.3.2.01.01.003.06.01 Aparatos médicos y quirúrgicos y aparatos ortésicos y protésicos</t>
  </si>
  <si>
    <t>2.3.2.01.01.003.06.02 Instrumentos y aparatos de medición, verificación, análisis, de navegación y para otros fines (excepto instrumentos ópticos); instrumentos de control de procesos industriales, sus partes, piezas y accesorios</t>
  </si>
  <si>
    <t>2.3.2.01.01.003.06.03 Instrumentos ópticos y equipo fotográfico; partes, piezas y accesorios</t>
  </si>
  <si>
    <t>2.3.2.01.01.003.06.04 Relojes y sus partes y piezas</t>
  </si>
  <si>
    <t>2.3.2.01.01.003.07 Equipo de transporte</t>
  </si>
  <si>
    <t>2.3.2.01.01.003.07.01 Vehículos automotores, remolques y semirremolques; y sus partes, piezas y accesorios</t>
  </si>
  <si>
    <t>2.3.2.01.01.003.07.02 Carrocerías (incluso cabinas) para vehículos automotores; remolques y semirremolques; y sus partes, piezas y accesorios</t>
  </si>
  <si>
    <t>2.3.2.01.01.003.07.07.01 Motocicletas y sidecares (vehículos laterales a las motocicletas)</t>
  </si>
  <si>
    <t>2.3.2.01.01.003.07.07.02 Bicicletas y sillones de ruedas para discapacitados</t>
  </si>
  <si>
    <t>2.3.2.01.01.003.07.07.03 Vehículos n.c.p. sin propulsión mecánica</t>
  </si>
  <si>
    <t>2.3.2.01.01.003.07.07.04 Partes y piezas para los productos de las clases 4991 y 4992</t>
  </si>
  <si>
    <t>2.3.2.01.01.004.01.01.01 Asientos</t>
  </si>
  <si>
    <t>2.3.2.01.01.004.01.01.02 Muebles del tipo utilizado en la oficina</t>
  </si>
  <si>
    <t>2.3.2.01.01.004.01.01.03 Muebles de madera, del tipo usado en la cocina</t>
  </si>
  <si>
    <t>2.3.2.01.01.004.01.01.04 Otros muebles N.C.P.</t>
  </si>
  <si>
    <t>2.3.2.01.01.004.01.01.05 Somieres, colchones con muebles, rellenos o guarnecidos interiormente con cualquier material, de caucho o plásticos celulares, recubiertos o no</t>
  </si>
  <si>
    <t>2.3.2.01.01.004.01.01.06 Partes y piezas de muebles</t>
  </si>
  <si>
    <t>2.3.2.01.01.004.01.02 Instrumentos musicales</t>
  </si>
  <si>
    <t>2.3.2.01.01.004.01.03 Artículos de deporte</t>
  </si>
  <si>
    <t>2.3.2.01.01.004.01.04 Antigüedades u otros objetos de arte</t>
  </si>
  <si>
    <t>2.3.2.01.01.005.02.01 Investigación y desarrollo</t>
  </si>
  <si>
    <t>2.3.2.01.01.005.02.03.01.01 Paquetes de software</t>
  </si>
  <si>
    <t>2.3.2.01.01.005.02.03.01.02 Gastos de desarrollo</t>
  </si>
  <si>
    <t>2.3.2.01.01.005.02.03.02 Bases de datos</t>
  </si>
  <si>
    <t>2.3.2.01.01.005.02.04 Originales de entretenimiento, literatura y arte</t>
  </si>
  <si>
    <t>2.3.2.01.01.005.02.05 Otros productos de propiedad intelectual</t>
  </si>
  <si>
    <t>2.3.2.01.03 Activos no producidos</t>
  </si>
  <si>
    <t>2.3.2.01.03.001 Tierras y terrenos</t>
  </si>
  <si>
    <t>2.3.2.01.03.002 Recursos biológicos no cultivados</t>
  </si>
  <si>
    <t>2.3.2.02.01 Materiales y suministros</t>
  </si>
  <si>
    <t>2.3.2.02.01.000 Agricultura, silvicultura y productos de la pesca</t>
  </si>
  <si>
    <t>2.3.2.02.01.002 Productos alimenticios, bebidas y tabaco; textiles, prendas de vestir y productos de cuero</t>
  </si>
  <si>
    <t>2.3.2.02.01.003 Otros bienes transportables (excepto productos metálicos, maquinaria y equipo)</t>
  </si>
  <si>
    <t>2.3.2.02.01.004 Productos metálicos, maquinaria y equipo</t>
  </si>
  <si>
    <t>2.3.2.02.02 Adquisición de servicios</t>
  </si>
  <si>
    <t>2.3.2.02.02.005 Construcción y servicios de la construcción</t>
  </si>
  <si>
    <t>2.3.2.02.02.006 Comercio y distribución; alojamiento; servicios de suministro de comidas y bebidas; servicios de transporte; y servicios de distribución de electricidad, gas y agua</t>
  </si>
  <si>
    <t>2.3.2.02.02.007 Servicios financieros y servicios conexos; servicios inmobiliarios; y servicios de arrendamiento y leasing</t>
  </si>
  <si>
    <t xml:space="preserve">2.3.2.02.02.008 Servicios prestados a las empresas y servicios de producción </t>
  </si>
  <si>
    <t>2.3.2.02.02.009 Servicios para la comunidad, sociales y personales</t>
  </si>
  <si>
    <t>2.3.3.03.03.01 Membresías</t>
  </si>
  <si>
    <t>2.3.3.04.05 A otras organizaciones nacionales</t>
  </si>
  <si>
    <t>2.3.3.04.05.001 Membresías</t>
  </si>
  <si>
    <t>2.3.3.04.05.002 Distintas a membresías</t>
  </si>
  <si>
    <t>TOTAL PRESUPUESTO REQUERIDO</t>
  </si>
  <si>
    <t>Fecha de diligenciamiento:</t>
  </si>
  <si>
    <t xml:space="preserve">Firma de quien diligenció la información </t>
  </si>
  <si>
    <t>Centro de Costo</t>
  </si>
  <si>
    <t>3. FIRMAS RESPONSABLES DE LA INFORMACIÓN</t>
  </si>
  <si>
    <t>_2.3.1_Gastos_de_personal_diferente_a_contratistas</t>
  </si>
  <si>
    <t>_2.3.2.01.01.001.01_Viviendas</t>
  </si>
  <si>
    <t>_2.3.2.01.01.001.02_Edificaciones_distintas_a_viviendas</t>
  </si>
  <si>
    <t>_2.3.2.01.01.001.03_Otras_estructuras</t>
  </si>
  <si>
    <t>_2.3.2.01.01.003.01_Maquinaria_para_uso_general</t>
  </si>
  <si>
    <t>_2.3.2.01.01.003.02_Maquinaria_para_usos_especiales</t>
  </si>
  <si>
    <t>_2.3.2.01.01.003.03_Maquinaria_de_oficina_contabilidad_e_informática</t>
  </si>
  <si>
    <t>_2.3.2.01.01.003.04_Maquinaria_y_aparatos_eléctricos</t>
  </si>
  <si>
    <t>_2.3.2.01.01.003.05_Equipo_y_aparatos_de_radio_televisión_y_comunicaciones</t>
  </si>
  <si>
    <t>_2.3.2.01.01.003.06_Aparatos_médicos_instrumentos_ópticos_y_de_precisión_relojes</t>
  </si>
  <si>
    <t>_2.3.2.01.01.003.07_Equipo_de_transporte</t>
  </si>
  <si>
    <t>_2.3.2.01.01.003.07.07_Otro_equipo_de_transporte_y_sus_partes_y_piezas</t>
  </si>
  <si>
    <t>_2.3.2.01.01.004.01.01_Muebles</t>
  </si>
  <si>
    <t>_2.3.2.01.01.005.02_Productos_de_la_propiedad_intelectual</t>
  </si>
  <si>
    <t>_2.3.2.01.01.005.02.03.01_Programas_de_informática</t>
  </si>
  <si>
    <t>_2.3.2.01.03_Activos_no_producidos</t>
  </si>
  <si>
    <t>_2.3.2.02.01_Materiales_y_suministros</t>
  </si>
  <si>
    <t>_2.3.2.02.02_Adquisición_de_servicios</t>
  </si>
  <si>
    <t>_2.3.3.03.03_A_otras_organizaciones_internacionales</t>
  </si>
  <si>
    <t>_2.3.3.04.05_A_otras_organizaciones_nacionales</t>
  </si>
  <si>
    <t xml:space="preserve">_2.3.3.08_A_los_hogares_diferentes_de_prestaciones_sociales </t>
  </si>
  <si>
    <t>Centro de Responsabilidad del proyecto</t>
  </si>
  <si>
    <t>coordinación del proyecto:</t>
  </si>
  <si>
    <t>CÓDIGO DEL PROYECTO</t>
  </si>
  <si>
    <t xml:space="preserve"> PROYECTO</t>
  </si>
  <si>
    <t xml:space="preserve">Se selecciona automaticamente </t>
  </si>
  <si>
    <t>Nombre del proyecto asignado en concordancia con el PDI (lista desplegable)</t>
  </si>
  <si>
    <t>Códificación númerica asignada en concordancia con el eje y programa del PDI y el CICP (selección automática)</t>
  </si>
  <si>
    <t>Unidad a donde pertenece el recurso y la dependencia coordinadora (REC, VAC, VAD, VGU) (Selección automática)</t>
  </si>
  <si>
    <t>Unidad a donde pertenece el recurso (lista desplegable)</t>
  </si>
  <si>
    <t>Código Unidad</t>
  </si>
  <si>
    <t>Código de la unidad a donde pertenece el recurso (Selección automática)</t>
  </si>
  <si>
    <t>Centro de donde pertenece el recurso (lista desplegable)</t>
  </si>
  <si>
    <t xml:space="preserve">CÓDIGO Y CONCEPTO GENERAL CICP </t>
  </si>
  <si>
    <t xml:space="preserve">CÓDIGO Y CONCEPTO ESPECÍFICO CICP </t>
  </si>
  <si>
    <t>Espacio que determina la ubicación presupuestal del rubro,  de gastos definidos por el gobierno nacional en el Catalogo Integrado de Clasificación Presupuestal, para que atienda los informes presupuestales requeridos por las autoridades de fiscalizacióńn y control presupuestal. Esta información ya está preestablecida en el formulario, por lo tanto no se debe diligenciar, ni suprimir. Puede incluir las filas que considere necesarias y colocar de la hoja "códigos inversión" el item requerido.(lista desplegable)</t>
  </si>
  <si>
    <t xml:space="preserve">VALOR UNITARIO PROYECTADO </t>
  </si>
  <si>
    <t xml:space="preserve">VALOR TOTAL REQUERIDO </t>
  </si>
  <si>
    <t>Es el producto de la cantidad indicada por el valor unitario proyectado</t>
  </si>
  <si>
    <t>Responsable de la proyección 2024</t>
  </si>
  <si>
    <t>Firma, nombre completo, cargo, tipo de vinculación, centro de costos, fecha de diligenciamiento  del funcionario de la Unidad a donde pertenece el recurso y la dependencia coordinadora (REC, VAC, VAD, VGU</t>
  </si>
  <si>
    <t xml:space="preserve">Firma, nombre completo, cargo, tipo de vinculación, centro de costos, fecha de diligenciamiento  del funcionario  coordinador del proyecto </t>
  </si>
  <si>
    <t xml:space="preserve">Firma, nombre completo, cargo, tipo de vinculación, centro de costos, fecha de diligenciamiento  del funcionario responsable de preparar la información </t>
  </si>
  <si>
    <t>En este formato se debe relacionar la proyección de gastos para cada proyecto de inversión articulado con  el Plan de Desarrollo Institucional vigente, es importante tener claridad del alcance del PDI, su proyección por año, así como los costos para la vigencia siguiente.</t>
  </si>
  <si>
    <t>Fecha : 05-Jul-2023</t>
  </si>
  <si>
    <t>Cargo del coordinador del proyecto (Selección automática)</t>
  </si>
  <si>
    <t>Según análisis de costos realizados indique el valor aproximado del bien requerido por unidad.</t>
  </si>
  <si>
    <t>Señale el número de unidades requeridas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</si>
</sst>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 #,##0;[Red]\-&quot;$&quot;\ #,##0"/>
    <numFmt numFmtId="44" formatCode="_-&quot;$&quot;\ * #,##0.00_-;\-&quot;$&quot;\ * #,##0.00_-;_-&quot;$&quot;\ * &quot;-&quot;??_-;_-@_-"/>
  </numFmts>
  <fonts count="36" x14ac:knownFonts="1">
    <font>
      <sz val="12"/>
      <color theme="1"/>
      <name val="Calibri"/>
      <family val="2"/>
      <scheme val="minor"/>
    </font>
    <font>
      <sz val="11"/>
      <color theme="1"/>
      <name val="Calibri"/>
      <family val="2"/>
      <scheme val="minor"/>
    </font>
    <font>
      <sz val="11"/>
      <color theme="1"/>
      <name val="Calibri"/>
      <family val="2"/>
      <scheme val="minor"/>
    </font>
    <font>
      <sz val="10"/>
      <name val="Arial"/>
      <family val="2"/>
    </font>
    <font>
      <b/>
      <sz val="10"/>
      <color theme="1"/>
      <name val="Arial"/>
      <family val="2"/>
    </font>
    <font>
      <sz val="10"/>
      <color theme="1"/>
      <name val="Arial"/>
      <family val="2"/>
    </font>
    <font>
      <sz val="15"/>
      <name val="Times"/>
    </font>
    <font>
      <sz val="12"/>
      <name val="Arial"/>
      <family val="2"/>
    </font>
    <font>
      <b/>
      <sz val="12"/>
      <color theme="1"/>
      <name val="Arial"/>
      <family val="2"/>
    </font>
    <font>
      <sz val="12"/>
      <color theme="1"/>
      <name val="Arial"/>
      <family val="2"/>
    </font>
    <font>
      <b/>
      <sz val="12"/>
      <name val="Arial"/>
      <family val="2"/>
    </font>
    <font>
      <b/>
      <sz val="9"/>
      <color theme="1"/>
      <name val="Arial"/>
      <family val="2"/>
    </font>
    <font>
      <sz val="9"/>
      <color theme="1"/>
      <name val="Arial"/>
      <family val="2"/>
    </font>
    <font>
      <sz val="9"/>
      <name val="Arial"/>
      <family val="2"/>
    </font>
    <font>
      <b/>
      <sz val="12"/>
      <color theme="1"/>
      <name val="Calibri"/>
      <family val="2"/>
      <scheme val="minor"/>
    </font>
    <font>
      <sz val="10"/>
      <name val="Arial Narrow"/>
      <family val="2"/>
    </font>
    <font>
      <sz val="8"/>
      <name val="Arial"/>
      <family val="2"/>
    </font>
    <font>
      <sz val="11"/>
      <name val="Arial"/>
      <family val="2"/>
    </font>
    <font>
      <b/>
      <sz val="11"/>
      <name val="Arial"/>
      <family val="2"/>
    </font>
    <font>
      <b/>
      <sz val="9"/>
      <name val="Arial"/>
      <family val="2"/>
    </font>
    <font>
      <b/>
      <sz val="11"/>
      <color theme="0"/>
      <name val="Arial"/>
      <family val="2"/>
    </font>
    <font>
      <sz val="12"/>
      <color theme="1"/>
      <name val="Calibri"/>
      <family val="2"/>
      <scheme val="minor"/>
    </font>
    <font>
      <b/>
      <sz val="11"/>
      <color theme="1"/>
      <name val="Calibri"/>
      <family val="2"/>
      <scheme val="minor"/>
    </font>
    <font>
      <b/>
      <sz val="10"/>
      <color theme="1"/>
      <name val="Verdana"/>
      <family val="2"/>
    </font>
    <font>
      <b/>
      <sz val="9"/>
      <color theme="0"/>
      <name val="Arial"/>
      <family val="2"/>
    </font>
    <font>
      <i/>
      <sz val="11"/>
      <color theme="2"/>
      <name val="Calibri"/>
      <family val="2"/>
      <scheme val="minor"/>
    </font>
    <font>
      <b/>
      <sz val="9"/>
      <name val="Tahoma"/>
      <family val="2"/>
    </font>
    <font>
      <sz val="9"/>
      <name val="Times New Roman"/>
      <family val="1"/>
    </font>
    <font>
      <b/>
      <sz val="10"/>
      <color theme="0"/>
      <name val="Arial"/>
      <family val="2"/>
    </font>
    <font>
      <b/>
      <sz val="9"/>
      <color rgb="FF0070C0"/>
      <name val="Arial"/>
      <family val="2"/>
    </font>
    <font>
      <b/>
      <sz val="11"/>
      <color rgb="FF0070C0"/>
      <name val="Arial"/>
      <family val="2"/>
    </font>
    <font>
      <b/>
      <sz val="8"/>
      <color theme="0"/>
      <name val="Tahoma"/>
      <family val="2"/>
    </font>
    <font>
      <sz val="8"/>
      <color theme="1"/>
      <name val="Tahoma"/>
      <family val="2"/>
    </font>
    <font>
      <sz val="8"/>
      <name val="Tahoma"/>
      <family val="2"/>
    </font>
    <font>
      <b/>
      <sz val="7"/>
      <color theme="0"/>
      <name val="Arial"/>
      <family val="2"/>
    </font>
    <font>
      <b/>
      <sz val="14"/>
      <color theme="0"/>
      <name val="Arial"/>
      <family val="2"/>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79998168889431442"/>
        <bgColor rgb="FF000000"/>
      </patternFill>
    </fill>
    <fill>
      <patternFill patternType="solid">
        <fgColor rgb="FFDBE5F1"/>
        <bgColor indexed="64"/>
      </patternFill>
    </fill>
    <fill>
      <patternFill patternType="solid">
        <fgColor theme="8" tint="0.79998168889431442"/>
        <bgColor indexed="64"/>
      </patternFill>
    </fill>
    <fill>
      <patternFill patternType="solid">
        <fgColor theme="6"/>
        <bgColor theme="6"/>
      </patternFill>
    </fill>
    <fill>
      <patternFill patternType="solid">
        <fgColor theme="6" tint="0.79998168889431442"/>
        <bgColor theme="6" tint="0.79998168889431442"/>
      </patternFill>
    </fill>
    <fill>
      <patternFill patternType="solid">
        <fgColor rgb="FF0070C0"/>
        <bgColor indexed="64"/>
      </patternFill>
    </fill>
    <fill>
      <patternFill patternType="solid">
        <fgColor theme="8" tint="-0.249977111117893"/>
        <bgColor indexed="64"/>
      </patternFill>
    </fill>
    <fill>
      <patternFill patternType="solid">
        <fgColor theme="4"/>
        <bgColor indexed="64"/>
      </patternFill>
    </fill>
    <fill>
      <patternFill patternType="solid">
        <fgColor theme="3"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00B0F0"/>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9"/>
        <bgColor indexed="64"/>
      </patternFill>
    </fill>
    <fill>
      <patternFill patternType="solid">
        <fgColor theme="4" tint="0.39997558519241921"/>
        <bgColor indexed="64"/>
      </patternFill>
    </fill>
    <fill>
      <patternFill patternType="solid">
        <fgColor theme="5"/>
        <bgColor indexed="64"/>
      </patternFill>
    </fill>
    <fill>
      <patternFill patternType="solid">
        <fgColor rgb="FF92D050"/>
        <bgColor indexed="64"/>
      </patternFill>
    </fill>
    <fill>
      <patternFill patternType="solid">
        <fgColor theme="7" tint="-0.249977111117893"/>
        <bgColor indexed="64"/>
      </patternFill>
    </fill>
  </fills>
  <borders count="19">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63"/>
      </left>
      <right style="thin">
        <color indexed="63"/>
      </right>
      <top/>
      <bottom style="thin">
        <color indexed="63"/>
      </bottom>
      <diagonal/>
    </border>
    <border>
      <left style="thin">
        <color indexed="63"/>
      </left>
      <right/>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style="thin">
        <color indexed="63"/>
      </left>
      <right style="thin">
        <color indexed="63"/>
      </right>
      <top style="thin">
        <color indexed="63"/>
      </top>
      <bottom/>
      <diagonal/>
    </border>
    <border>
      <left style="thin">
        <color indexed="63"/>
      </left>
      <right/>
      <top style="thin">
        <color indexed="63"/>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3" fillId="0" borderId="0"/>
    <xf numFmtId="0" fontId="3" fillId="0" borderId="0"/>
    <xf numFmtId="0" fontId="3" fillId="0" borderId="0"/>
    <xf numFmtId="1" fontId="15" fillId="3" borderId="0" applyFill="0">
      <alignment horizontal="center" vertical="center"/>
    </xf>
    <xf numFmtId="0" fontId="2" fillId="0" borderId="0"/>
    <xf numFmtId="44" fontId="21" fillId="0" borderId="0" applyFont="0" applyFill="0" applyBorder="0" applyAlignment="0" applyProtection="0"/>
    <xf numFmtId="0" fontId="23" fillId="9" borderId="0" applyNumberFormat="0" applyBorder="0" applyProtection="0">
      <alignment horizontal="center" vertical="center"/>
    </xf>
  </cellStyleXfs>
  <cellXfs count="149">
    <xf numFmtId="0" fontId="0" fillId="0" borderId="0" xfId="0"/>
    <xf numFmtId="0" fontId="6" fillId="0" borderId="0" xfId="0" applyFont="1" applyAlignment="1">
      <alignment vertical="center"/>
    </xf>
    <xf numFmtId="0" fontId="9" fillId="3" borderId="0" xfId="0" applyFont="1" applyFill="1" applyBorder="1" applyAlignment="1">
      <alignment vertical="center" wrapText="1"/>
    </xf>
    <xf numFmtId="0" fontId="7" fillId="0" borderId="0" xfId="0" applyFont="1" applyBorder="1"/>
    <xf numFmtId="0" fontId="7" fillId="0" borderId="0" xfId="0" applyFont="1" applyFill="1" applyBorder="1"/>
    <xf numFmtId="0" fontId="10" fillId="0" borderId="1" xfId="0" applyFont="1" applyBorder="1" applyAlignment="1">
      <alignment horizontal="center" vertical="center"/>
    </xf>
    <xf numFmtId="0" fontId="10" fillId="4" borderId="1" xfId="0" applyFont="1" applyFill="1" applyBorder="1" applyAlignment="1">
      <alignment horizontal="left" vertical="center" wrapText="1"/>
    </xf>
    <xf numFmtId="0" fontId="7" fillId="0" borderId="1" xfId="0" applyFont="1" applyBorder="1" applyAlignment="1">
      <alignment vertical="center" wrapText="1"/>
    </xf>
    <xf numFmtId="0" fontId="10" fillId="0" borderId="0" xfId="0" applyFont="1" applyBorder="1" applyAlignment="1">
      <alignment horizontal="center" vertical="center"/>
    </xf>
    <xf numFmtId="0" fontId="7" fillId="0" borderId="0" xfId="0" applyFont="1" applyBorder="1" applyAlignment="1">
      <alignment wrapText="1"/>
    </xf>
    <xf numFmtId="0" fontId="7" fillId="0" borderId="0" xfId="0" applyFont="1" applyBorder="1" applyAlignment="1">
      <alignment vertical="center" wrapText="1"/>
    </xf>
    <xf numFmtId="49" fontId="7" fillId="2" borderId="1" xfId="0" applyNumberFormat="1" applyFont="1" applyFill="1" applyBorder="1" applyAlignment="1">
      <alignment vertical="center" wrapText="1"/>
    </xf>
    <xf numFmtId="0" fontId="7" fillId="3" borderId="1" xfId="0" applyFont="1" applyFill="1" applyBorder="1" applyAlignment="1">
      <alignment vertical="center" wrapText="1"/>
    </xf>
    <xf numFmtId="0" fontId="5" fillId="3" borderId="0" xfId="0" applyFont="1" applyFill="1" applyAlignment="1">
      <alignment vertical="center"/>
    </xf>
    <xf numFmtId="0" fontId="0" fillId="0" borderId="0" xfId="0" applyAlignment="1"/>
    <xf numFmtId="0" fontId="4" fillId="7" borderId="0" xfId="0" applyFont="1" applyFill="1" applyAlignment="1">
      <alignment vertical="center"/>
    </xf>
    <xf numFmtId="0" fontId="4" fillId="7" borderId="0" xfId="0" applyFont="1" applyFill="1" applyAlignment="1">
      <alignment horizontal="left" vertical="center"/>
    </xf>
    <xf numFmtId="0" fontId="4" fillId="7" borderId="0" xfId="2" applyFont="1" applyFill="1" applyAlignment="1">
      <alignment vertical="center"/>
    </xf>
    <xf numFmtId="0" fontId="5" fillId="3" borderId="0" xfId="0" applyFont="1" applyFill="1" applyAlignment="1">
      <alignment horizontal="left" vertical="center"/>
    </xf>
    <xf numFmtId="0" fontId="5" fillId="3" borderId="0" xfId="2" applyFont="1" applyFill="1" applyAlignment="1">
      <alignment vertical="center"/>
    </xf>
    <xf numFmtId="0" fontId="5" fillId="3" borderId="0" xfId="3" applyFont="1" applyFill="1" applyAlignment="1" applyProtection="1">
      <alignment horizontal="left" vertical="center"/>
      <protection hidden="1"/>
    </xf>
    <xf numFmtId="0" fontId="4" fillId="7" borderId="0" xfId="3" applyFont="1" applyFill="1" applyAlignment="1" applyProtection="1">
      <alignment horizontal="left" vertical="center"/>
      <protection hidden="1"/>
    </xf>
    <xf numFmtId="0" fontId="4" fillId="7" borderId="0" xfId="2" applyFont="1" applyFill="1" applyAlignment="1">
      <alignment horizontal="left" vertical="center"/>
    </xf>
    <xf numFmtId="1" fontId="5" fillId="3" borderId="0" xfId="4" applyFont="1" applyFill="1" applyAlignment="1">
      <alignment horizontal="left" vertical="center"/>
    </xf>
    <xf numFmtId="0" fontId="4" fillId="7" borderId="0" xfId="5" applyFont="1" applyFill="1" applyAlignment="1">
      <alignment horizontal="left" vertical="center"/>
    </xf>
    <xf numFmtId="0" fontId="4" fillId="7" borderId="0" xfId="5" applyFont="1" applyFill="1" applyAlignment="1">
      <alignment vertical="center"/>
    </xf>
    <xf numFmtId="0" fontId="4" fillId="8" borderId="0" xfId="0" applyFont="1" applyFill="1" applyAlignment="1">
      <alignment vertical="center"/>
    </xf>
    <xf numFmtId="0" fontId="14" fillId="5" borderId="0" xfId="0" applyFont="1" applyFill="1" applyAlignment="1">
      <alignment horizontal="center"/>
    </xf>
    <xf numFmtId="0" fontId="22" fillId="10" borderId="3" xfId="0" applyFont="1" applyFill="1" applyBorder="1" applyAlignment="1">
      <alignment vertical="center"/>
    </xf>
    <xf numFmtId="0" fontId="22" fillId="10" borderId="4" xfId="0" applyFont="1" applyFill="1" applyBorder="1" applyAlignment="1">
      <alignment vertical="center"/>
    </xf>
    <xf numFmtId="0" fontId="22" fillId="10" borderId="8" xfId="0" applyFont="1" applyFill="1" applyBorder="1" applyAlignment="1">
      <alignment vertical="center"/>
    </xf>
    <xf numFmtId="0" fontId="22" fillId="10" borderId="5" xfId="0" applyFont="1" applyFill="1" applyBorder="1" applyAlignment="1">
      <alignment vertical="center"/>
    </xf>
    <xf numFmtId="0" fontId="22" fillId="10" borderId="6" xfId="0" applyFont="1" applyFill="1" applyBorder="1" applyAlignment="1">
      <alignment vertical="center"/>
    </xf>
    <xf numFmtId="0" fontId="12" fillId="0" borderId="0" xfId="0" applyFont="1" applyAlignment="1">
      <alignment horizontal="center" vertical="center"/>
    </xf>
    <xf numFmtId="1" fontId="26" fillId="11" borderId="1" xfId="0" applyNumberFormat="1" applyFont="1" applyFill="1" applyBorder="1" applyAlignment="1">
      <alignment horizontal="center" vertical="center" wrapText="1"/>
    </xf>
    <xf numFmtId="1" fontId="27" fillId="12" borderId="1" xfId="0" applyNumberFormat="1" applyFont="1" applyFill="1" applyBorder="1" applyAlignment="1">
      <alignment horizontal="center" vertical="center"/>
    </xf>
    <xf numFmtId="1" fontId="27" fillId="12" borderId="1" xfId="0" applyNumberFormat="1" applyFont="1" applyFill="1" applyBorder="1" applyAlignment="1">
      <alignment horizontal="left" vertical="center"/>
    </xf>
    <xf numFmtId="0" fontId="27" fillId="12" borderId="1" xfId="0" applyNumberFormat="1" applyFont="1" applyFill="1" applyBorder="1" applyAlignment="1">
      <alignment horizontal="left" vertical="center"/>
    </xf>
    <xf numFmtId="0" fontId="27" fillId="12" borderId="3" xfId="0" applyNumberFormat="1" applyFont="1" applyFill="1" applyBorder="1" applyAlignment="1">
      <alignment horizontal="left" vertical="center"/>
    </xf>
    <xf numFmtId="1" fontId="27" fillId="0" borderId="1" xfId="0" applyNumberFormat="1" applyFont="1" applyBorder="1" applyAlignment="1">
      <alignment horizontal="center" vertical="center"/>
    </xf>
    <xf numFmtId="1" fontId="27" fillId="0" borderId="1" xfId="0" applyNumberFormat="1" applyFont="1" applyBorder="1" applyAlignment="1">
      <alignment horizontal="left" vertical="center"/>
    </xf>
    <xf numFmtId="0" fontId="27" fillId="0" borderId="1" xfId="0" applyNumberFormat="1" applyFont="1" applyBorder="1" applyAlignment="1">
      <alignment horizontal="left" vertical="center"/>
    </xf>
    <xf numFmtId="0" fontId="27" fillId="0" borderId="3" xfId="0" applyNumberFormat="1" applyFont="1" applyBorder="1" applyAlignment="1">
      <alignment horizontal="left" vertical="center"/>
    </xf>
    <xf numFmtId="49" fontId="27" fillId="0" borderId="1" xfId="0" applyNumberFormat="1" applyFont="1" applyBorder="1" applyAlignment="1">
      <alignment horizontal="left" vertical="center"/>
    </xf>
    <xf numFmtId="49" fontId="27" fillId="12" borderId="1" xfId="0" applyNumberFormat="1" applyFont="1" applyFill="1" applyBorder="1" applyAlignment="1">
      <alignment horizontal="left" vertical="center"/>
    </xf>
    <xf numFmtId="49" fontId="27" fillId="12" borderId="3" xfId="0" applyNumberFormat="1" applyFont="1" applyFill="1" applyBorder="1" applyAlignment="1">
      <alignment horizontal="left" vertical="center"/>
    </xf>
    <xf numFmtId="49" fontId="27" fillId="0" borderId="3" xfId="0" applyNumberFormat="1" applyFont="1" applyBorder="1" applyAlignment="1">
      <alignment horizontal="left" vertical="center"/>
    </xf>
    <xf numFmtId="0" fontId="18" fillId="0" borderId="1" xfId="0" applyFont="1" applyFill="1" applyBorder="1" applyAlignment="1" applyProtection="1">
      <alignment vertical="center"/>
      <protection locked="0"/>
    </xf>
    <xf numFmtId="0" fontId="18" fillId="0" borderId="1" xfId="0" applyFont="1" applyFill="1" applyBorder="1" applyAlignment="1" applyProtection="1">
      <alignment vertical="center" wrapText="1"/>
      <protection locked="0"/>
    </xf>
    <xf numFmtId="0" fontId="19" fillId="0" borderId="7" xfId="0" applyFont="1" applyFill="1" applyBorder="1" applyAlignment="1" applyProtection="1">
      <alignment vertical="center"/>
      <protection locked="0"/>
    </xf>
    <xf numFmtId="0" fontId="31" fillId="0" borderId="9" xfId="0" applyNumberFormat="1" applyFont="1" applyFill="1" applyBorder="1" applyAlignment="1">
      <alignment horizontal="left" vertical="top"/>
    </xf>
    <xf numFmtId="0" fontId="31" fillId="0" borderId="10" xfId="0" applyNumberFormat="1" applyFont="1" applyFill="1" applyBorder="1" applyAlignment="1">
      <alignment horizontal="left" vertical="top"/>
    </xf>
    <xf numFmtId="0" fontId="33" fillId="0" borderId="11" xfId="0" applyNumberFormat="1" applyFont="1" applyFill="1" applyBorder="1" applyAlignment="1">
      <alignment horizontal="left" vertical="top"/>
    </xf>
    <xf numFmtId="0" fontId="32" fillId="0" borderId="12" xfId="0" applyNumberFormat="1" applyFont="1" applyFill="1" applyBorder="1" applyAlignment="1">
      <alignment horizontal="left" vertical="top"/>
    </xf>
    <xf numFmtId="0" fontId="33" fillId="0" borderId="13" xfId="0" applyNumberFormat="1" applyFont="1" applyFill="1" applyBorder="1" applyAlignment="1">
      <alignment horizontal="left" vertical="top"/>
    </xf>
    <xf numFmtId="0" fontId="32" fillId="0" borderId="14" xfId="0" applyNumberFormat="1" applyFont="1" applyFill="1" applyBorder="1" applyAlignment="1">
      <alignment horizontal="left" vertical="top"/>
    </xf>
    <xf numFmtId="0" fontId="0" fillId="0" borderId="0" xfId="0" applyAlignment="1">
      <alignment vertical="center"/>
    </xf>
    <xf numFmtId="0" fontId="25" fillId="0" borderId="3" xfId="0" applyFont="1" applyBorder="1" applyAlignment="1">
      <alignment vertical="center"/>
    </xf>
    <xf numFmtId="0" fontId="25" fillId="0" borderId="4" xfId="0" applyFont="1" applyBorder="1" applyAlignment="1">
      <alignment vertical="center"/>
    </xf>
    <xf numFmtId="0" fontId="25" fillId="0" borderId="2" xfId="0" applyFont="1" applyBorder="1" applyAlignment="1">
      <alignment vertical="center"/>
    </xf>
    <xf numFmtId="0" fontId="11" fillId="0" borderId="0" xfId="0" applyFont="1" applyAlignment="1" applyProtection="1">
      <alignment vertical="center"/>
      <protection hidden="1"/>
    </xf>
    <xf numFmtId="0" fontId="12" fillId="0" borderId="0" xfId="0" applyFont="1" applyAlignment="1" applyProtection="1">
      <alignment vertical="center"/>
      <protection hidden="1"/>
    </xf>
    <xf numFmtId="0" fontId="12" fillId="0" borderId="0" xfId="0" applyFont="1" applyAlignment="1">
      <alignment vertical="center"/>
    </xf>
    <xf numFmtId="0" fontId="24" fillId="15" borderId="1" xfId="7" applyFont="1" applyFill="1" applyBorder="1" applyAlignment="1" applyProtection="1">
      <alignment horizontal="center" vertical="center" wrapText="1"/>
    </xf>
    <xf numFmtId="0" fontId="16" fillId="4" borderId="1" xfId="0" applyFont="1" applyFill="1" applyBorder="1" applyAlignment="1">
      <alignment horizontal="center" vertical="center" wrapText="1"/>
    </xf>
    <xf numFmtId="0" fontId="3" fillId="4" borderId="15" xfId="0" applyFont="1" applyFill="1" applyBorder="1" applyAlignment="1" applyProtection="1">
      <alignment horizontal="center" vertical="center"/>
      <protection locked="0"/>
    </xf>
    <xf numFmtId="0" fontId="22" fillId="10" borderId="2" xfId="0" applyFont="1" applyFill="1" applyBorder="1" applyAlignment="1">
      <alignment vertical="center"/>
    </xf>
    <xf numFmtId="0" fontId="30" fillId="0" borderId="3" xfId="0" applyFont="1" applyFill="1" applyBorder="1" applyAlignment="1" applyProtection="1">
      <alignment horizontal="center" vertical="center"/>
      <protection locked="0"/>
    </xf>
    <xf numFmtId="0" fontId="22" fillId="4" borderId="3" xfId="0" applyFont="1" applyFill="1" applyBorder="1" applyAlignment="1">
      <alignment vertical="center"/>
    </xf>
    <xf numFmtId="0" fontId="22" fillId="4" borderId="2" xfId="0" applyFont="1" applyFill="1" applyBorder="1" applyAlignment="1">
      <alignment vertical="center"/>
    </xf>
    <xf numFmtId="0" fontId="1" fillId="0" borderId="1" xfId="0" applyFont="1" applyBorder="1" applyAlignment="1">
      <alignment vertical="center"/>
    </xf>
    <xf numFmtId="6" fontId="13" fillId="16" borderId="1" xfId="6" applyNumberFormat="1" applyFont="1" applyFill="1" applyBorder="1" applyAlignment="1" applyProtection="1">
      <alignment horizontal="right" vertical="center" wrapText="1"/>
    </xf>
    <xf numFmtId="6" fontId="29" fillId="3" borderId="1" xfId="6" applyNumberFormat="1" applyFont="1" applyFill="1" applyBorder="1" applyAlignment="1" applyProtection="1">
      <alignment horizontal="right" vertical="center" wrapText="1"/>
    </xf>
    <xf numFmtId="0" fontId="28" fillId="15" borderId="15" xfId="0" applyFont="1" applyFill="1" applyBorder="1" applyAlignment="1">
      <alignment horizontal="center" vertical="center" wrapText="1"/>
    </xf>
    <xf numFmtId="0" fontId="35" fillId="13" borderId="1" xfId="0" applyFont="1" applyFill="1" applyBorder="1" applyAlignment="1" applyProtection="1">
      <alignment horizontal="center" vertical="center"/>
      <protection locked="0"/>
    </xf>
    <xf numFmtId="0" fontId="4" fillId="17" borderId="0" xfId="0" applyFont="1" applyFill="1" applyAlignment="1">
      <alignment vertical="center"/>
    </xf>
    <xf numFmtId="0" fontId="4" fillId="18" borderId="0" xfId="0" applyFont="1" applyFill="1" applyAlignment="1">
      <alignment vertical="center"/>
    </xf>
    <xf numFmtId="0" fontId="4" fillId="19" borderId="0" xfId="0" applyFont="1" applyFill="1" applyAlignment="1">
      <alignment vertical="center"/>
    </xf>
    <xf numFmtId="0" fontId="4" fillId="20" borderId="0" xfId="0" applyFont="1" applyFill="1" applyAlignment="1">
      <alignment vertical="center"/>
    </xf>
    <xf numFmtId="0" fontId="4" fillId="21" borderId="0" xfId="0" applyFont="1" applyFill="1" applyAlignment="1">
      <alignment vertical="center"/>
    </xf>
    <xf numFmtId="0" fontId="4" fillId="22" borderId="0" xfId="0" applyFont="1" applyFill="1" applyAlignment="1">
      <alignment vertical="center"/>
    </xf>
    <xf numFmtId="0" fontId="4" fillId="23" borderId="0" xfId="0" applyFont="1" applyFill="1" applyAlignment="1">
      <alignment vertical="center"/>
    </xf>
    <xf numFmtId="0" fontId="4" fillId="24" borderId="0" xfId="0" applyFont="1" applyFill="1" applyAlignment="1">
      <alignment vertical="center"/>
    </xf>
    <xf numFmtId="0" fontId="4" fillId="25" borderId="0" xfId="0" applyFont="1" applyFill="1" applyAlignment="1">
      <alignment vertical="center"/>
    </xf>
    <xf numFmtId="0" fontId="4" fillId="26" borderId="0" xfId="0" applyFont="1" applyFill="1" applyAlignment="1">
      <alignment vertical="center"/>
    </xf>
    <xf numFmtId="0" fontId="4" fillId="6" borderId="0" xfId="0" applyFont="1" applyFill="1" applyAlignment="1">
      <alignment vertical="center"/>
    </xf>
    <xf numFmtId="0" fontId="4" fillId="27" borderId="0" xfId="0" applyFont="1" applyFill="1" applyAlignment="1">
      <alignment vertical="center"/>
    </xf>
    <xf numFmtId="0" fontId="4" fillId="15" borderId="0" xfId="0" applyFont="1" applyFill="1" applyAlignment="1">
      <alignment vertical="center"/>
    </xf>
    <xf numFmtId="49" fontId="7" fillId="2" borderId="15" xfId="0" applyNumberFormat="1" applyFont="1" applyFill="1" applyBorder="1" applyAlignment="1">
      <alignment vertical="center" wrapText="1"/>
    </xf>
    <xf numFmtId="0" fontId="7" fillId="3" borderId="18" xfId="0" applyFont="1" applyFill="1" applyBorder="1" applyAlignment="1">
      <alignment vertical="center" wrapText="1"/>
    </xf>
    <xf numFmtId="0" fontId="10" fillId="0" borderId="15" xfId="0" applyFont="1" applyBorder="1" applyAlignment="1">
      <alignment horizontal="center" vertical="center"/>
    </xf>
    <xf numFmtId="0" fontId="10" fillId="4" borderId="15" xfId="0" applyFont="1" applyFill="1" applyBorder="1" applyAlignment="1">
      <alignment horizontal="left" vertical="center" wrapText="1"/>
    </xf>
    <xf numFmtId="0" fontId="7" fillId="0" borderId="15" xfId="0" applyFont="1" applyBorder="1" applyAlignment="1">
      <alignment vertical="center" wrapText="1"/>
    </xf>
    <xf numFmtId="0" fontId="16" fillId="4" borderId="1" xfId="0" applyFont="1" applyFill="1" applyBorder="1" applyAlignment="1" applyProtection="1">
      <alignment horizontal="left" vertical="center" wrapText="1"/>
    </xf>
    <xf numFmtId="0" fontId="16" fillId="6"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3" fillId="6" borderId="1" xfId="0" applyFont="1" applyFill="1" applyBorder="1" applyAlignment="1" applyProtection="1">
      <alignment horizontal="center" vertical="center" wrapText="1"/>
      <protection locked="0"/>
    </xf>
    <xf numFmtId="6" fontId="13" fillId="3" borderId="3" xfId="6" applyNumberFormat="1" applyFont="1" applyFill="1" applyBorder="1" applyAlignment="1" applyProtection="1">
      <alignment horizontal="right" vertical="center" wrapText="1"/>
      <protection locked="0"/>
    </xf>
    <xf numFmtId="0" fontId="7" fillId="0" borderId="15" xfId="0" applyFont="1" applyFill="1" applyBorder="1" applyAlignment="1">
      <alignment vertical="center" wrapText="1"/>
    </xf>
    <xf numFmtId="0" fontId="10" fillId="0" borderId="4" xfId="0" applyFont="1" applyBorder="1" applyAlignment="1">
      <alignment horizontal="left" vertical="center"/>
    </xf>
    <xf numFmtId="49" fontId="10" fillId="2" borderId="1" xfId="0" applyNumberFormat="1" applyFont="1" applyFill="1" applyBorder="1" applyAlignment="1">
      <alignment horizontal="left" wrapText="1"/>
    </xf>
    <xf numFmtId="0" fontId="10" fillId="5" borderId="3"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2" xfId="0" applyFont="1" applyFill="1" applyBorder="1" applyAlignment="1">
      <alignment horizontal="center" vertical="center"/>
    </xf>
    <xf numFmtId="0" fontId="10" fillId="5" borderId="3" xfId="0" applyFont="1" applyFill="1" applyBorder="1" applyAlignment="1">
      <alignment horizontal="center" wrapText="1"/>
    </xf>
    <xf numFmtId="0" fontId="10" fillId="5" borderId="4" xfId="0" applyFont="1" applyFill="1" applyBorder="1" applyAlignment="1">
      <alignment horizontal="center" wrapText="1"/>
    </xf>
    <xf numFmtId="0" fontId="10" fillId="5" borderId="2" xfId="0" applyFont="1" applyFill="1" applyBorder="1" applyAlignment="1">
      <alignment horizontal="center" wrapText="1"/>
    </xf>
    <xf numFmtId="49" fontId="10" fillId="2" borderId="16" xfId="0" applyNumberFormat="1" applyFont="1" applyFill="1" applyBorder="1" applyAlignment="1">
      <alignment horizontal="left" vertical="center" wrapText="1"/>
    </xf>
    <xf numFmtId="49" fontId="10" fillId="2" borderId="18" xfId="0" applyNumberFormat="1" applyFont="1" applyFill="1" applyBorder="1" applyAlignment="1">
      <alignment horizontal="left" vertical="center" wrapText="1"/>
    </xf>
    <xf numFmtId="0" fontId="10" fillId="0" borderId="15" xfId="0" applyFont="1" applyBorder="1" applyAlignment="1">
      <alignment horizontal="left" vertical="center"/>
    </xf>
    <xf numFmtId="0" fontId="8" fillId="3" borderId="1" xfId="0" applyFont="1" applyFill="1" applyBorder="1" applyAlignment="1">
      <alignment horizontal="center" vertical="center" wrapText="1"/>
    </xf>
    <xf numFmtId="0" fontId="10" fillId="5" borderId="1" xfId="0" applyFont="1" applyFill="1" applyBorder="1" applyAlignment="1">
      <alignment horizontal="center" wrapText="1"/>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2" xfId="0" applyFont="1" applyBorder="1" applyAlignment="1">
      <alignment horizontal="left" vertical="center" wrapText="1"/>
    </xf>
    <xf numFmtId="0" fontId="20" fillId="15" borderId="3" xfId="0" applyFont="1" applyFill="1" applyBorder="1" applyAlignment="1">
      <alignment horizontal="center" vertical="center" wrapText="1"/>
    </xf>
    <xf numFmtId="0" fontId="20" fillId="15" borderId="4" xfId="0" applyFont="1" applyFill="1" applyBorder="1" applyAlignment="1">
      <alignment horizontal="center" vertical="center" wrapText="1"/>
    </xf>
    <xf numFmtId="0" fontId="20" fillId="15" borderId="2" xfId="0" applyFont="1" applyFill="1" applyBorder="1" applyAlignment="1">
      <alignment horizontal="center" vertical="center" wrapText="1"/>
    </xf>
    <xf numFmtId="0" fontId="20" fillId="13" borderId="15" xfId="0" applyFont="1" applyFill="1" applyBorder="1" applyAlignment="1">
      <alignment horizontal="center" vertical="center" wrapText="1"/>
    </xf>
    <xf numFmtId="0" fontId="1" fillId="0" borderId="3" xfId="0" applyFont="1" applyBorder="1" applyAlignment="1">
      <alignment horizontal="left" vertical="center"/>
    </xf>
    <xf numFmtId="0" fontId="1" fillId="0" borderId="2" xfId="0" applyFont="1" applyBorder="1" applyAlignment="1">
      <alignment horizontal="left" vertical="center"/>
    </xf>
    <xf numFmtId="0" fontId="20" fillId="13" borderId="1" xfId="0" applyFont="1" applyFill="1" applyBorder="1" applyAlignment="1">
      <alignment horizontal="center" vertical="center" wrapText="1"/>
    </xf>
    <xf numFmtId="0" fontId="28" fillId="15" borderId="15" xfId="0" applyFont="1" applyFill="1" applyBorder="1" applyAlignment="1">
      <alignment horizontal="left" vertical="center" wrapText="1"/>
    </xf>
    <xf numFmtId="0" fontId="4" fillId="6" borderId="16" xfId="0" applyFont="1" applyFill="1" applyBorder="1" applyAlignment="1" applyProtection="1">
      <alignment horizontal="left" vertical="center" wrapText="1"/>
      <protection locked="0"/>
    </xf>
    <xf numFmtId="0" fontId="4" fillId="6" borderId="17" xfId="0" applyFont="1" applyFill="1" applyBorder="1" applyAlignment="1" applyProtection="1">
      <alignment horizontal="left" vertical="center" wrapText="1"/>
      <protection locked="0"/>
    </xf>
    <xf numFmtId="0" fontId="4" fillId="6" borderId="18" xfId="0" applyFont="1" applyFill="1" applyBorder="1" applyAlignment="1" applyProtection="1">
      <alignment horizontal="left" vertical="center" wrapText="1"/>
      <protection locked="0"/>
    </xf>
    <xf numFmtId="0" fontId="5" fillId="6" borderId="16" xfId="0" applyFont="1" applyFill="1" applyBorder="1" applyAlignment="1" applyProtection="1">
      <alignment horizontal="left" vertical="center" wrapText="1"/>
      <protection locked="0"/>
    </xf>
    <xf numFmtId="0" fontId="5" fillId="6" borderId="17" xfId="0" applyFont="1" applyFill="1" applyBorder="1" applyAlignment="1" applyProtection="1">
      <alignment horizontal="left" vertical="center" wrapText="1"/>
      <protection locked="0"/>
    </xf>
    <xf numFmtId="0" fontId="5" fillId="6" borderId="18" xfId="0" applyFont="1" applyFill="1" applyBorder="1" applyAlignment="1" applyProtection="1">
      <alignment horizontal="left" vertical="center" wrapText="1"/>
      <protection locked="0"/>
    </xf>
    <xf numFmtId="0" fontId="3" fillId="4" borderId="16" xfId="0" applyFont="1" applyFill="1" applyBorder="1" applyAlignment="1" applyProtection="1">
      <alignment horizontal="left" vertical="center" wrapText="1"/>
      <protection locked="0"/>
    </xf>
    <xf numFmtId="0" fontId="3" fillId="4" borderId="17" xfId="0" applyFont="1" applyFill="1" applyBorder="1" applyAlignment="1" applyProtection="1">
      <alignment horizontal="left" vertical="center" wrapText="1"/>
      <protection locked="0"/>
    </xf>
    <xf numFmtId="0" fontId="3" fillId="4" borderId="18" xfId="0" applyFont="1" applyFill="1" applyBorder="1" applyAlignment="1" applyProtection="1">
      <alignment horizontal="left" vertical="center" wrapText="1"/>
      <protection locked="0"/>
    </xf>
    <xf numFmtId="0" fontId="28" fillId="15" borderId="15" xfId="0" applyFont="1" applyFill="1" applyBorder="1" applyAlignment="1" applyProtection="1">
      <alignment horizontal="center" vertical="center" wrapText="1"/>
      <protection locked="0"/>
    </xf>
    <xf numFmtId="0" fontId="20" fillId="14" borderId="3" xfId="0" applyFont="1" applyFill="1" applyBorder="1" applyAlignment="1" applyProtection="1">
      <alignment horizontal="center" vertical="center"/>
      <protection locked="0"/>
    </xf>
    <xf numFmtId="0" fontId="20" fillId="14" borderId="4" xfId="0" applyFont="1" applyFill="1" applyBorder="1" applyAlignment="1" applyProtection="1">
      <alignment horizontal="center" vertical="center"/>
      <protection locked="0"/>
    </xf>
    <xf numFmtId="0" fontId="20" fillId="14" borderId="2"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protection locked="0"/>
    </xf>
    <xf numFmtId="0" fontId="3" fillId="4" borderId="15" xfId="0" applyFont="1" applyFill="1" applyBorder="1" applyAlignment="1">
      <alignment horizontal="left" vertical="center" wrapText="1"/>
    </xf>
    <xf numFmtId="0" fontId="14" fillId="5" borderId="0" xfId="0" applyFont="1" applyFill="1" applyAlignment="1">
      <alignment horizontal="center"/>
    </xf>
    <xf numFmtId="0" fontId="7" fillId="0" borderId="5" xfId="0" applyFont="1" applyBorder="1" applyAlignment="1">
      <alignment horizontal="left" vertical="center" wrapText="1"/>
    </xf>
    <xf numFmtId="0" fontId="7" fillId="0" borderId="5" xfId="0" applyFont="1" applyBorder="1" applyAlignment="1">
      <alignment horizontal="left" vertical="center"/>
    </xf>
    <xf numFmtId="0" fontId="7" fillId="0" borderId="6" xfId="0" applyFont="1" applyBorder="1" applyAlignment="1">
      <alignment horizontal="left" vertical="center"/>
    </xf>
    <xf numFmtId="49" fontId="10" fillId="2" borderId="1" xfId="0" applyNumberFormat="1" applyFont="1" applyFill="1" applyBorder="1" applyAlignment="1">
      <alignment horizontal="left" vertical="center" wrapText="1"/>
    </xf>
  </cellXfs>
  <cellStyles count="8">
    <cellStyle name="HeaderStyle" xfId="7" xr:uid="{B5E7C8BB-CC11-4A65-8B85-E1C70D2F1CE5}"/>
    <cellStyle name="Moneda" xfId="6" builtinId="4"/>
    <cellStyle name="Nivel 7" xfId="4" xr:uid="{968A3EE4-D4AA-4455-95A1-E226C82E9469}"/>
    <cellStyle name="Normal" xfId="0" builtinId="0"/>
    <cellStyle name="Normal 2" xfId="1" xr:uid="{00000000-0005-0000-0000-000003000000}"/>
    <cellStyle name="Normal 2 2" xfId="2" xr:uid="{00000000-0005-0000-0000-000004000000}"/>
    <cellStyle name="Normal 2 2 2" xfId="5" xr:uid="{DED0D865-A5D8-4B86-8616-536344CFD061}"/>
    <cellStyle name="Normal 4" xfId="3" xr:uid="{3EC9CAB3-DC35-4417-8674-02A633365DED}"/>
  </cellStyles>
  <dxfs count="10">
    <dxf>
      <font>
        <b val="0"/>
        <i val="0"/>
        <strike val="0"/>
        <condense val="0"/>
        <extend val="0"/>
        <outline val="0"/>
        <shadow val="0"/>
        <u val="none"/>
        <vertAlign val="baseline"/>
        <sz val="8"/>
        <color theme="1"/>
        <name val="Tahoma"/>
        <family val="2"/>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left style="thin">
          <color indexed="63"/>
        </left>
        <right/>
        <top style="thin">
          <color indexed="63"/>
        </top>
        <bottom style="thin">
          <color indexed="63"/>
        </bottom>
      </border>
    </dxf>
    <dxf>
      <font>
        <b val="0"/>
        <i val="0"/>
        <strike val="0"/>
        <condense val="0"/>
        <extend val="0"/>
        <outline val="0"/>
        <shadow val="0"/>
        <u val="none"/>
        <vertAlign val="baseline"/>
        <sz val="8"/>
        <color auto="1"/>
        <name val="Tahoma"/>
        <family val="2"/>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left style="thin">
          <color indexed="63"/>
        </left>
        <right style="thin">
          <color indexed="63"/>
        </right>
        <top style="thin">
          <color indexed="63"/>
        </top>
        <bottom style="thin">
          <color indexed="63"/>
        </bottom>
      </border>
    </dxf>
    <dxf>
      <font>
        <b val="0"/>
        <i val="0"/>
        <strike val="0"/>
        <condense val="0"/>
        <extend val="0"/>
        <outline val="0"/>
        <shadow val="0"/>
        <u val="none"/>
        <vertAlign val="baseline"/>
        <sz val="8"/>
        <color auto="1"/>
        <name val="Tahoma"/>
        <family val="2"/>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left style="thin">
          <color indexed="63"/>
        </left>
        <right style="thin">
          <color indexed="63"/>
        </right>
        <top style="thin">
          <color indexed="63"/>
        </top>
        <bottom style="thin">
          <color indexed="63"/>
        </bottom>
        <vertical/>
        <horizontal/>
      </border>
    </dxf>
    <dxf>
      <font>
        <b val="0"/>
        <i val="0"/>
        <strike val="0"/>
        <condense val="0"/>
        <extend val="0"/>
        <outline val="0"/>
        <shadow val="0"/>
        <u val="none"/>
        <vertAlign val="baseline"/>
        <sz val="8"/>
        <color auto="1"/>
        <name val="Tahoma"/>
        <family val="2"/>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left style="thin">
          <color indexed="63"/>
        </left>
        <right style="thin">
          <color indexed="63"/>
        </right>
        <top style="thin">
          <color indexed="63"/>
        </top>
        <bottom style="thin">
          <color indexed="63"/>
        </bottom>
      </border>
    </dxf>
    <dxf>
      <border outline="0">
        <top style="thin">
          <color indexed="63"/>
        </top>
      </border>
    </dxf>
    <dxf>
      <border outline="0">
        <left style="thin">
          <color indexed="63"/>
        </left>
        <right style="thin">
          <color indexed="63"/>
        </right>
        <top style="thin">
          <color indexed="63"/>
        </top>
        <bottom style="thin">
          <color indexed="63"/>
        </bottom>
      </border>
    </dxf>
    <dxf>
      <font>
        <b val="0"/>
        <i val="0"/>
        <strike val="0"/>
        <condense val="0"/>
        <extend val="0"/>
        <outline val="0"/>
        <shadow val="0"/>
        <u val="none"/>
        <vertAlign val="baseline"/>
        <sz val="8"/>
        <color auto="1"/>
        <name val="Tahoma"/>
        <family val="2"/>
        <scheme val="none"/>
      </font>
      <fill>
        <patternFill patternType="none">
          <fgColor indexed="64"/>
          <bgColor indexed="65"/>
        </patternFill>
      </fill>
      <alignment horizontal="left" vertical="top" textRotation="0" wrapText="0" indent="0" justifyLastLine="0" shrinkToFit="0" readingOrder="0"/>
    </dxf>
    <dxf>
      <border outline="0">
        <bottom style="thin">
          <color indexed="63"/>
        </bottom>
      </border>
    </dxf>
    <dxf>
      <font>
        <b/>
        <i val="0"/>
        <strike val="0"/>
        <condense val="0"/>
        <extend val="0"/>
        <outline val="0"/>
        <shadow val="0"/>
        <u val="none"/>
        <vertAlign val="baseline"/>
        <sz val="8"/>
        <color theme="0"/>
        <name val="Tahoma"/>
        <family val="2"/>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outline="0">
        <left style="thin">
          <color indexed="63"/>
        </left>
        <right style="thin">
          <color indexed="63"/>
        </right>
        <top/>
        <bottom/>
      </border>
    </dxf>
    <dxf>
      <fill>
        <patternFill>
          <bgColor rgb="FFFFC7CE"/>
        </patternFill>
      </fill>
    </dxf>
  </dxfs>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2349500</xdr:colOff>
      <xdr:row>1</xdr:row>
      <xdr:rowOff>266700</xdr:rowOff>
    </xdr:from>
    <xdr:to>
      <xdr:col>6</xdr:col>
      <xdr:colOff>2349500</xdr:colOff>
      <xdr:row>3</xdr:row>
      <xdr:rowOff>0</xdr:rowOff>
    </xdr:to>
    <xdr:pic>
      <xdr:nvPicPr>
        <xdr:cNvPr id="2" name="Picture 2" descr="Dibujo">
          <a:extLst>
            <a:ext uri="{FF2B5EF4-FFF2-40B4-BE49-F238E27FC236}">
              <a16:creationId xmlns:a16="http://schemas.microsoft.com/office/drawing/2014/main" id="{BE34E03E-F23E-4C80-BF0B-1F88AC5C50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17275" y="609600"/>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2349500</xdr:colOff>
      <xdr:row>1</xdr:row>
      <xdr:rowOff>266700</xdr:rowOff>
    </xdr:from>
    <xdr:to>
      <xdr:col>6</xdr:col>
      <xdr:colOff>2349500</xdr:colOff>
      <xdr:row>3</xdr:row>
      <xdr:rowOff>0</xdr:rowOff>
    </xdr:to>
    <xdr:pic>
      <xdr:nvPicPr>
        <xdr:cNvPr id="3" name="Picture 2" descr="Dibujo">
          <a:extLst>
            <a:ext uri="{FF2B5EF4-FFF2-40B4-BE49-F238E27FC236}">
              <a16:creationId xmlns:a16="http://schemas.microsoft.com/office/drawing/2014/main" id="{F97CE6E5-0128-4104-8042-B71A6BC968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17275" y="609600"/>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2362200</xdr:colOff>
      <xdr:row>1</xdr:row>
      <xdr:rowOff>266700</xdr:rowOff>
    </xdr:from>
    <xdr:to>
      <xdr:col>6</xdr:col>
      <xdr:colOff>2362200</xdr:colOff>
      <xdr:row>3</xdr:row>
      <xdr:rowOff>0</xdr:rowOff>
    </xdr:to>
    <xdr:pic>
      <xdr:nvPicPr>
        <xdr:cNvPr id="4" name="Picture 2" descr="Dibujo">
          <a:extLst>
            <a:ext uri="{FF2B5EF4-FFF2-40B4-BE49-F238E27FC236}">
              <a16:creationId xmlns:a16="http://schemas.microsoft.com/office/drawing/2014/main" id="{13A6EE63-9604-4C89-A515-321F4DE1D6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0450" y="609600"/>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2362200</xdr:colOff>
      <xdr:row>1</xdr:row>
      <xdr:rowOff>266700</xdr:rowOff>
    </xdr:from>
    <xdr:to>
      <xdr:col>6</xdr:col>
      <xdr:colOff>2362200</xdr:colOff>
      <xdr:row>3</xdr:row>
      <xdr:rowOff>0</xdr:rowOff>
    </xdr:to>
    <xdr:pic>
      <xdr:nvPicPr>
        <xdr:cNvPr id="5" name="Picture 2" descr="Dibujo">
          <a:extLst>
            <a:ext uri="{FF2B5EF4-FFF2-40B4-BE49-F238E27FC236}">
              <a16:creationId xmlns:a16="http://schemas.microsoft.com/office/drawing/2014/main" id="{61AE6B06-D7FC-41C7-AEFE-CAEC47495EE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0450" y="609600"/>
          <a:ext cx="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104775</xdr:colOff>
      <xdr:row>0</xdr:row>
      <xdr:rowOff>34877</xdr:rowOff>
    </xdr:from>
    <xdr:to>
      <xdr:col>1</xdr:col>
      <xdr:colOff>1068021</xdr:colOff>
      <xdr:row>2</xdr:row>
      <xdr:rowOff>190500</xdr:rowOff>
    </xdr:to>
    <xdr:pic>
      <xdr:nvPicPr>
        <xdr:cNvPr id="6" name="Imagen 5">
          <a:extLst>
            <a:ext uri="{FF2B5EF4-FFF2-40B4-BE49-F238E27FC236}">
              <a16:creationId xmlns:a16="http://schemas.microsoft.com/office/drawing/2014/main" id="{715F417E-416D-44AA-906D-88677D77FD9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04775" y="34877"/>
          <a:ext cx="1534746" cy="57472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5163460-D804-44CF-8EF9-61CE00D82BE4}" name="AUX" displayName="AUX" ref="A1:D19" totalsRowShown="0" headerRowDxfId="8" dataDxfId="6" headerRowBorderDxfId="7" tableBorderDxfId="5" totalsRowBorderDxfId="4">
  <autoFilter ref="A1:D19" xr:uid="{519C843D-3613-4ACC-A76B-BCED738AA1D5}"/>
  <tableColumns count="4">
    <tableColumn id="3" xr3:uid="{51535169-680F-4B37-9984-983F3643DBEE}" name="NOMBRE PROYECTO" dataDxfId="3"/>
    <tableColumn id="8" xr3:uid="{F0BFFB3D-B5B2-4388-B7B4-79A251CC7BAF}" name="Código auxiliar" dataDxfId="2"/>
    <tableColumn id="4" xr3:uid="{A0EA9083-FB63-4903-93F8-B5DBC1D0ACB5}" name="CENTRO DE RESPONSABILIDAD" dataDxfId="1"/>
    <tableColumn id="5" xr3:uid="{6BE00197-D0D4-4F87-B6F7-96AD8A9227FB}" name="COORDINACIÓN" dataDxfId="0"/>
  </tableColumns>
  <tableStyleInfo name="TableStyleMedium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tabSelected="1" zoomScale="80" zoomScaleNormal="80" zoomScalePageLayoutView="110" workbookViewId="0">
      <selection activeCell="C30" sqref="C30"/>
    </sheetView>
  </sheetViews>
  <sheetFormatPr baseColWidth="10" defaultColWidth="10.875" defaultRowHeight="15.75" x14ac:dyDescent="0.2"/>
  <cols>
    <col min="1" max="1" width="8.125" style="8" customWidth="1"/>
    <col min="2" max="2" width="57.375" style="9" customWidth="1"/>
    <col min="3" max="3" width="70" style="10" customWidth="1"/>
    <col min="4" max="6" width="10.875" style="4"/>
    <col min="7" max="16384" width="10.875" style="3"/>
  </cols>
  <sheetData>
    <row r="1" spans="1:10" x14ac:dyDescent="0.2">
      <c r="A1" s="110" t="s">
        <v>13</v>
      </c>
      <c r="B1" s="110"/>
      <c r="C1" s="110"/>
      <c r="D1" s="2"/>
      <c r="E1" s="2"/>
      <c r="F1" s="2"/>
      <c r="G1" s="2"/>
      <c r="H1" s="2"/>
      <c r="I1" s="2"/>
      <c r="J1" s="2"/>
    </row>
    <row r="2" spans="1:10" x14ac:dyDescent="0.25">
      <c r="A2" s="111" t="s">
        <v>14</v>
      </c>
      <c r="B2" s="111"/>
      <c r="C2" s="111"/>
      <c r="D2" s="2"/>
      <c r="E2" s="2"/>
      <c r="F2" s="2"/>
      <c r="G2" s="2"/>
      <c r="H2" s="2"/>
      <c r="I2" s="2"/>
      <c r="J2" s="2"/>
    </row>
    <row r="3" spans="1:10" ht="61.5" customHeight="1" x14ac:dyDescent="0.2">
      <c r="A3" s="112" t="s">
        <v>611</v>
      </c>
      <c r="B3" s="113"/>
      <c r="C3" s="114"/>
      <c r="D3" s="2"/>
      <c r="E3" s="2"/>
      <c r="F3" s="2"/>
      <c r="G3" s="2"/>
      <c r="H3" s="2"/>
      <c r="I3" s="2"/>
      <c r="J3" s="2"/>
    </row>
    <row r="4" spans="1:10" ht="15.95" customHeight="1" x14ac:dyDescent="0.25">
      <c r="A4" s="104" t="s">
        <v>15</v>
      </c>
      <c r="B4" s="105"/>
      <c r="C4" s="106"/>
      <c r="D4" s="2"/>
      <c r="E4" s="2"/>
      <c r="F4" s="2"/>
      <c r="G4" s="2"/>
      <c r="H4" s="2"/>
      <c r="I4" s="2"/>
      <c r="J4" s="2"/>
    </row>
    <row r="5" spans="1:10" ht="26.25" customHeight="1" x14ac:dyDescent="0.2">
      <c r="A5" s="145" t="s">
        <v>45</v>
      </c>
      <c r="B5" s="146"/>
      <c r="C5" s="147"/>
      <c r="D5" s="2"/>
      <c r="E5" s="2"/>
      <c r="F5" s="2"/>
      <c r="G5" s="2"/>
      <c r="H5" s="2"/>
      <c r="I5" s="2"/>
      <c r="J5" s="2"/>
    </row>
    <row r="6" spans="1:10" x14ac:dyDescent="0.25">
      <c r="A6" s="111" t="s">
        <v>16</v>
      </c>
      <c r="B6" s="111"/>
      <c r="C6" s="111"/>
      <c r="D6" s="2"/>
      <c r="E6" s="2"/>
      <c r="F6" s="2"/>
      <c r="G6" s="2"/>
      <c r="H6" s="2"/>
      <c r="I6" s="2"/>
      <c r="J6" s="2"/>
    </row>
    <row r="7" spans="1:10" x14ac:dyDescent="0.25">
      <c r="A7" s="100" t="s">
        <v>17</v>
      </c>
      <c r="B7" s="100"/>
      <c r="C7" s="11" t="s">
        <v>18</v>
      </c>
    </row>
    <row r="8" spans="1:10" x14ac:dyDescent="0.25">
      <c r="A8" s="111" t="s">
        <v>46</v>
      </c>
      <c r="B8" s="111"/>
      <c r="C8" s="111"/>
    </row>
    <row r="9" spans="1:10" ht="30" x14ac:dyDescent="0.2">
      <c r="A9" s="148" t="s">
        <v>36</v>
      </c>
      <c r="B9" s="148"/>
      <c r="C9" s="11" t="s">
        <v>594</v>
      </c>
    </row>
    <row r="10" spans="1:10" ht="30.75" customHeight="1" x14ac:dyDescent="0.2">
      <c r="A10" s="148" t="s">
        <v>303</v>
      </c>
      <c r="B10" s="148"/>
      <c r="C10" s="11" t="s">
        <v>595</v>
      </c>
    </row>
    <row r="11" spans="1:10" ht="30.75" customHeight="1" x14ac:dyDescent="0.2">
      <c r="A11" s="107" t="s">
        <v>589</v>
      </c>
      <c r="B11" s="108"/>
      <c r="C11" s="88" t="s">
        <v>596</v>
      </c>
    </row>
    <row r="12" spans="1:10" ht="30.75" customHeight="1" x14ac:dyDescent="0.2">
      <c r="A12" s="107" t="s">
        <v>449</v>
      </c>
      <c r="B12" s="108"/>
      <c r="C12" s="88" t="s">
        <v>613</v>
      </c>
    </row>
    <row r="13" spans="1:10" x14ac:dyDescent="0.2">
      <c r="A13" s="99" t="s">
        <v>47</v>
      </c>
      <c r="B13" s="99"/>
      <c r="C13" s="12" t="s">
        <v>597</v>
      </c>
    </row>
    <row r="14" spans="1:10" x14ac:dyDescent="0.2">
      <c r="A14" s="109" t="s">
        <v>598</v>
      </c>
      <c r="B14" s="109"/>
      <c r="C14" s="89" t="s">
        <v>599</v>
      </c>
    </row>
    <row r="15" spans="1:10" x14ac:dyDescent="0.2">
      <c r="A15" s="101" t="s">
        <v>37</v>
      </c>
      <c r="B15" s="102"/>
      <c r="C15" s="103"/>
    </row>
    <row r="16" spans="1:10" x14ac:dyDescent="0.2">
      <c r="A16" s="5">
        <v>1</v>
      </c>
      <c r="B16" s="6" t="s">
        <v>591</v>
      </c>
      <c r="C16" s="7" t="s">
        <v>593</v>
      </c>
    </row>
    <row r="17" spans="1:13" x14ac:dyDescent="0.2">
      <c r="A17" s="90">
        <v>2</v>
      </c>
      <c r="B17" s="91" t="s">
        <v>592</v>
      </c>
      <c r="C17" s="92" t="s">
        <v>593</v>
      </c>
    </row>
    <row r="18" spans="1:13" x14ac:dyDescent="0.2">
      <c r="A18" s="90">
        <v>3</v>
      </c>
      <c r="B18" s="91" t="s">
        <v>306</v>
      </c>
      <c r="C18" s="92" t="s">
        <v>593</v>
      </c>
    </row>
    <row r="19" spans="1:13" x14ac:dyDescent="0.2">
      <c r="A19" s="90">
        <v>4</v>
      </c>
      <c r="B19" s="91" t="s">
        <v>311</v>
      </c>
      <c r="C19" s="92" t="s">
        <v>593</v>
      </c>
    </row>
    <row r="20" spans="1:13" x14ac:dyDescent="0.2">
      <c r="A20" s="90">
        <v>5</v>
      </c>
      <c r="B20" s="91" t="s">
        <v>307</v>
      </c>
      <c r="C20" s="98" t="s">
        <v>600</v>
      </c>
    </row>
    <row r="21" spans="1:13" x14ac:dyDescent="0.2">
      <c r="A21" s="5">
        <v>6</v>
      </c>
      <c r="B21" s="6" t="s">
        <v>0</v>
      </c>
      <c r="C21" s="7" t="s">
        <v>48</v>
      </c>
    </row>
    <row r="22" spans="1:13" ht="105" x14ac:dyDescent="0.2">
      <c r="A22" s="5">
        <v>7</v>
      </c>
      <c r="B22" s="6" t="s">
        <v>601</v>
      </c>
      <c r="C22" s="7" t="s">
        <v>603</v>
      </c>
      <c r="G22" s="4"/>
      <c r="H22" s="4"/>
      <c r="I22" s="4"/>
      <c r="J22" s="4"/>
      <c r="K22" s="4"/>
      <c r="L22" s="4"/>
      <c r="M22" s="4"/>
    </row>
    <row r="23" spans="1:13" ht="105" x14ac:dyDescent="0.2">
      <c r="A23" s="8">
        <v>8</v>
      </c>
      <c r="B23" s="6" t="s">
        <v>602</v>
      </c>
      <c r="C23" s="7" t="s">
        <v>603</v>
      </c>
      <c r="G23" s="4"/>
      <c r="H23" s="4"/>
      <c r="I23" s="4"/>
      <c r="J23" s="4"/>
      <c r="K23" s="4"/>
      <c r="L23" s="4"/>
      <c r="M23" s="4"/>
    </row>
    <row r="24" spans="1:13" x14ac:dyDescent="0.2">
      <c r="A24" s="5">
        <v>9</v>
      </c>
      <c r="B24" s="6" t="s">
        <v>1</v>
      </c>
      <c r="C24" s="7" t="s">
        <v>615</v>
      </c>
      <c r="G24" s="4"/>
      <c r="H24" s="4"/>
      <c r="I24" s="4"/>
      <c r="J24" s="4"/>
      <c r="K24" s="4"/>
      <c r="L24" s="4"/>
      <c r="M24" s="4"/>
    </row>
    <row r="25" spans="1:13" ht="30" x14ac:dyDescent="0.2">
      <c r="A25" s="5">
        <v>10</v>
      </c>
      <c r="B25" s="6" t="s">
        <v>604</v>
      </c>
      <c r="C25" s="7" t="s">
        <v>614</v>
      </c>
      <c r="G25" s="4"/>
      <c r="H25" s="4"/>
      <c r="I25" s="4"/>
      <c r="J25" s="4"/>
      <c r="K25" s="4"/>
      <c r="L25" s="4"/>
      <c r="M25" s="4"/>
    </row>
    <row r="26" spans="1:13" x14ac:dyDescent="0.2">
      <c r="A26" s="5">
        <v>11</v>
      </c>
      <c r="B26" s="6" t="s">
        <v>605</v>
      </c>
      <c r="C26" s="7" t="s">
        <v>606</v>
      </c>
      <c r="F26" s="3"/>
    </row>
    <row r="27" spans="1:13" x14ac:dyDescent="0.25">
      <c r="A27" s="104" t="s">
        <v>44</v>
      </c>
      <c r="B27" s="105"/>
      <c r="C27" s="106"/>
      <c r="F27" s="3"/>
    </row>
    <row r="28" spans="1:13" ht="45" x14ac:dyDescent="0.2">
      <c r="A28" s="115" t="s">
        <v>589</v>
      </c>
      <c r="B28" s="115"/>
      <c r="C28" s="92" t="s">
        <v>608</v>
      </c>
      <c r="F28" s="3"/>
    </row>
    <row r="29" spans="1:13" ht="30" x14ac:dyDescent="0.2">
      <c r="A29" s="115" t="s">
        <v>590</v>
      </c>
      <c r="B29" s="115"/>
      <c r="C29" s="92" t="s">
        <v>609</v>
      </c>
      <c r="F29" s="3"/>
    </row>
    <row r="30" spans="1:13" ht="30" x14ac:dyDescent="0.2">
      <c r="A30" s="109" t="s">
        <v>607</v>
      </c>
      <c r="B30" s="109"/>
      <c r="C30" s="92" t="s">
        <v>610</v>
      </c>
    </row>
  </sheetData>
  <mergeCells count="19">
    <mergeCell ref="A30:B30"/>
    <mergeCell ref="A1:C1"/>
    <mergeCell ref="A2:C2"/>
    <mergeCell ref="A3:C3"/>
    <mergeCell ref="A4:C4"/>
    <mergeCell ref="A6:C6"/>
    <mergeCell ref="A28:B28"/>
    <mergeCell ref="A29:B29"/>
    <mergeCell ref="A5:C5"/>
    <mergeCell ref="A7:B7"/>
    <mergeCell ref="A8:C8"/>
    <mergeCell ref="A9:B9"/>
    <mergeCell ref="A14:B14"/>
    <mergeCell ref="A13:B13"/>
    <mergeCell ref="A10:B10"/>
    <mergeCell ref="A15:C15"/>
    <mergeCell ref="A27:C27"/>
    <mergeCell ref="A11:B11"/>
    <mergeCell ref="A12:B1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573B2-561C-4E10-9DDF-F3C0987666FC}">
  <sheetPr>
    <pageSetUpPr fitToPage="1"/>
  </sheetPr>
  <dimension ref="A1:M83"/>
  <sheetViews>
    <sheetView workbookViewId="0">
      <pane xSplit="6" ySplit="12" topLeftCell="H16" activePane="bottomRight" state="frozen"/>
      <selection pane="topRight" activeCell="G1" sqref="G1"/>
      <selection pane="bottomLeft" activeCell="A13" sqref="A13"/>
      <selection pane="bottomRight" activeCell="K4" sqref="K4"/>
    </sheetView>
  </sheetViews>
  <sheetFormatPr baseColWidth="10" defaultRowHeight="15.75" x14ac:dyDescent="0.25"/>
  <cols>
    <col min="1" max="1" width="7.5" style="56" customWidth="1"/>
    <col min="2" max="2" width="15.5" style="56" customWidth="1"/>
    <col min="3" max="3" width="15.75" style="56" customWidth="1"/>
    <col min="4" max="4" width="12.125" style="56" customWidth="1"/>
    <col min="5" max="5" width="13.75" style="56" customWidth="1"/>
    <col min="6" max="6" width="35" style="56" customWidth="1"/>
    <col min="7" max="8" width="20.25" style="56" customWidth="1"/>
    <col min="9" max="9" width="14" style="56" customWidth="1"/>
    <col min="10" max="10" width="17.125" style="56" customWidth="1"/>
    <col min="11" max="11" width="28.375" style="56" customWidth="1"/>
    <col min="12" max="12" width="0.875" style="56" customWidth="1"/>
    <col min="13" max="16384" width="11" style="56"/>
  </cols>
  <sheetData>
    <row r="1" spans="1:11" x14ac:dyDescent="0.25">
      <c r="A1" s="142"/>
      <c r="B1" s="142"/>
      <c r="C1" s="140" t="s">
        <v>2</v>
      </c>
      <c r="D1" s="140"/>
      <c r="E1" s="140"/>
      <c r="F1" s="140"/>
      <c r="G1" s="140"/>
      <c r="H1" s="140"/>
      <c r="I1" s="140"/>
      <c r="J1" s="140"/>
      <c r="K1" s="47" t="s">
        <v>35</v>
      </c>
    </row>
    <row r="2" spans="1:11" ht="17.25" customHeight="1" x14ac:dyDescent="0.25">
      <c r="A2" s="142"/>
      <c r="B2" s="142"/>
      <c r="C2" s="140" t="s">
        <v>34</v>
      </c>
      <c r="D2" s="140"/>
      <c r="E2" s="140"/>
      <c r="F2" s="140"/>
      <c r="G2" s="140"/>
      <c r="H2" s="140"/>
      <c r="I2" s="140"/>
      <c r="J2" s="140"/>
      <c r="K2" s="48" t="s">
        <v>416</v>
      </c>
    </row>
    <row r="3" spans="1:11" x14ac:dyDescent="0.25">
      <c r="A3" s="142"/>
      <c r="B3" s="142"/>
      <c r="C3" s="141"/>
      <c r="D3" s="141"/>
      <c r="E3" s="141"/>
      <c r="F3" s="141"/>
      <c r="G3" s="141"/>
      <c r="H3" s="141"/>
      <c r="I3" s="141"/>
      <c r="J3" s="141"/>
      <c r="K3" s="49" t="s">
        <v>612</v>
      </c>
    </row>
    <row r="4" spans="1:11" ht="22.5" customHeight="1" x14ac:dyDescent="0.25">
      <c r="A4" s="137" t="s">
        <v>33</v>
      </c>
      <c r="B4" s="138"/>
      <c r="C4" s="138"/>
      <c r="D4" s="138"/>
      <c r="E4" s="138"/>
      <c r="F4" s="138"/>
      <c r="G4" s="138"/>
      <c r="H4" s="138"/>
      <c r="I4" s="139"/>
      <c r="J4" s="67" t="s">
        <v>415</v>
      </c>
      <c r="K4" s="74">
        <v>2024</v>
      </c>
    </row>
    <row r="6" spans="1:11" ht="16.5" customHeight="1" x14ac:dyDescent="0.25">
      <c r="A6" s="122" t="s">
        <v>452</v>
      </c>
      <c r="B6" s="122"/>
      <c r="C6" s="122"/>
      <c r="D6" s="122"/>
      <c r="E6" s="122"/>
      <c r="F6" s="122"/>
      <c r="G6" s="122"/>
      <c r="H6" s="122"/>
      <c r="I6" s="122"/>
      <c r="J6" s="122"/>
      <c r="K6" s="122"/>
    </row>
    <row r="7" spans="1:11" ht="16.5" customHeight="1" x14ac:dyDescent="0.25">
      <c r="A7" s="126" t="s">
        <v>36</v>
      </c>
      <c r="B7" s="126"/>
      <c r="C7" s="126"/>
      <c r="D7" s="127" t="s">
        <v>427</v>
      </c>
      <c r="E7" s="128"/>
      <c r="F7" s="128"/>
      <c r="G7" s="128"/>
      <c r="H7" s="128"/>
      <c r="I7" s="129"/>
      <c r="J7" s="73" t="s">
        <v>448</v>
      </c>
      <c r="K7" s="65">
        <f>IFERROR(VLOOKUP($D$7,AUX[#All],2,0),"")</f>
        <v>4531</v>
      </c>
    </row>
    <row r="8" spans="1:11" ht="16.5" customHeight="1" x14ac:dyDescent="0.25">
      <c r="A8" s="126" t="s">
        <v>447</v>
      </c>
      <c r="B8" s="126"/>
      <c r="C8" s="126"/>
      <c r="D8" s="133" t="str">
        <f>IFERROR(VLOOKUP($D$7,AUX[#All],3,0),"")</f>
        <v>Vicerrectoría Académica</v>
      </c>
      <c r="E8" s="134"/>
      <c r="F8" s="134"/>
      <c r="G8" s="135"/>
      <c r="H8" s="136" t="s">
        <v>449</v>
      </c>
      <c r="I8" s="136"/>
      <c r="J8" s="143" t="str">
        <f>IFERROR(VLOOKUP($D$7,AUX[#All],4,0),"")</f>
        <v>Subdirección de Biblioteca, Documentación y Recursos Bibliográficos</v>
      </c>
      <c r="K8" s="143"/>
    </row>
    <row r="9" spans="1:11" ht="15.75" customHeight="1" x14ac:dyDescent="0.25">
      <c r="A9" s="126" t="s">
        <v>47</v>
      </c>
      <c r="B9" s="126"/>
      <c r="C9" s="126"/>
      <c r="D9" s="130" t="s">
        <v>327</v>
      </c>
      <c r="E9" s="131"/>
      <c r="F9" s="131"/>
      <c r="G9" s="131"/>
      <c r="H9" s="131"/>
      <c r="I9" s="132"/>
      <c r="J9" s="73" t="s">
        <v>451</v>
      </c>
      <c r="K9" s="65">
        <f>IFERROR(VLOOKUP($D$9,Dependencias!$F$1:$G$700,2,0),"")</f>
        <v>11110</v>
      </c>
    </row>
    <row r="11" spans="1:11" x14ac:dyDescent="0.25">
      <c r="A11" s="125" t="s">
        <v>37</v>
      </c>
      <c r="B11" s="125"/>
      <c r="C11" s="125"/>
      <c r="D11" s="125"/>
      <c r="E11" s="125"/>
      <c r="F11" s="125"/>
      <c r="G11" s="125"/>
      <c r="H11" s="125"/>
      <c r="I11" s="125"/>
      <c r="J11" s="125"/>
      <c r="K11" s="125"/>
    </row>
    <row r="12" spans="1:11" ht="24" x14ac:dyDescent="0.25">
      <c r="A12" s="63" t="s">
        <v>304</v>
      </c>
      <c r="B12" s="63" t="s">
        <v>305</v>
      </c>
      <c r="C12" s="63" t="s">
        <v>306</v>
      </c>
      <c r="D12" s="63" t="s">
        <v>453</v>
      </c>
      <c r="E12" s="63" t="s">
        <v>307</v>
      </c>
      <c r="F12" s="63" t="s">
        <v>0</v>
      </c>
      <c r="G12" s="63" t="s">
        <v>308</v>
      </c>
      <c r="H12" s="63" t="s">
        <v>309</v>
      </c>
      <c r="I12" s="63" t="s">
        <v>1</v>
      </c>
      <c r="J12" s="63" t="s">
        <v>413</v>
      </c>
      <c r="K12" s="63" t="s">
        <v>414</v>
      </c>
    </row>
    <row r="13" spans="1:11" ht="56.25" x14ac:dyDescent="0.25">
      <c r="A13" s="64">
        <f>$K$7</f>
        <v>4531</v>
      </c>
      <c r="B13" s="93" t="str">
        <f>$D$7</f>
        <v>Bases de datos bibliográficos, colecciones bibliográficas y repositorios</v>
      </c>
      <c r="C13" s="93" t="str">
        <f>$D$8</f>
        <v>Vicerrectoría Académica</v>
      </c>
      <c r="D13" s="93" t="str">
        <f>+$J$8</f>
        <v>Subdirección de Biblioteca, Documentación y Recursos Bibliográficos</v>
      </c>
      <c r="E13" s="94"/>
      <c r="F13" s="95"/>
      <c r="G13" s="96"/>
      <c r="H13" s="96"/>
      <c r="I13" s="95"/>
      <c r="J13" s="97"/>
      <c r="K13" s="71">
        <f>ROUND((I13*J13),0)</f>
        <v>0</v>
      </c>
    </row>
    <row r="14" spans="1:11" ht="56.25" x14ac:dyDescent="0.25">
      <c r="A14" s="64">
        <f>$K$7</f>
        <v>4531</v>
      </c>
      <c r="B14" s="93" t="str">
        <f t="shared" ref="B14:B72" si="0">$D$7</f>
        <v>Bases de datos bibliográficos, colecciones bibliográficas y repositorios</v>
      </c>
      <c r="C14" s="93" t="str">
        <f t="shared" ref="C14:C72" si="1">$D$8</f>
        <v>Vicerrectoría Académica</v>
      </c>
      <c r="D14" s="93" t="str">
        <f t="shared" ref="D14:D72" si="2">+$J$8</f>
        <v>Subdirección de Biblioteca, Documentación y Recursos Bibliográficos</v>
      </c>
      <c r="E14" s="94"/>
      <c r="F14" s="95"/>
      <c r="G14" s="96"/>
      <c r="H14" s="96"/>
      <c r="I14" s="95"/>
      <c r="J14" s="97"/>
      <c r="K14" s="71">
        <f t="shared" ref="K14:K72" si="3">ROUND((I14*J14),0)</f>
        <v>0</v>
      </c>
    </row>
    <row r="15" spans="1:11" ht="56.25" x14ac:dyDescent="0.25">
      <c r="A15" s="64">
        <f>$K$7</f>
        <v>4531</v>
      </c>
      <c r="B15" s="93" t="str">
        <f t="shared" si="0"/>
        <v>Bases de datos bibliográficos, colecciones bibliográficas y repositorios</v>
      </c>
      <c r="C15" s="93" t="str">
        <f t="shared" si="1"/>
        <v>Vicerrectoría Académica</v>
      </c>
      <c r="D15" s="93" t="str">
        <f t="shared" si="2"/>
        <v>Subdirección de Biblioteca, Documentación y Recursos Bibliográficos</v>
      </c>
      <c r="E15" s="94"/>
      <c r="F15" s="95"/>
      <c r="G15" s="96"/>
      <c r="H15" s="96"/>
      <c r="I15" s="95"/>
      <c r="J15" s="97"/>
      <c r="K15" s="71">
        <f t="shared" si="3"/>
        <v>0</v>
      </c>
    </row>
    <row r="16" spans="1:11" ht="56.25" x14ac:dyDescent="0.25">
      <c r="A16" s="64">
        <f>$K$7</f>
        <v>4531</v>
      </c>
      <c r="B16" s="93" t="str">
        <f t="shared" si="0"/>
        <v>Bases de datos bibliográficos, colecciones bibliográficas y repositorios</v>
      </c>
      <c r="C16" s="93" t="str">
        <f t="shared" si="1"/>
        <v>Vicerrectoría Académica</v>
      </c>
      <c r="D16" s="93" t="str">
        <f t="shared" si="2"/>
        <v>Subdirección de Biblioteca, Documentación y Recursos Bibliográficos</v>
      </c>
      <c r="E16" s="94"/>
      <c r="F16" s="95"/>
      <c r="G16" s="96"/>
      <c r="H16" s="96"/>
      <c r="I16" s="95"/>
      <c r="J16" s="97"/>
      <c r="K16" s="71">
        <f t="shared" si="3"/>
        <v>0</v>
      </c>
    </row>
    <row r="17" spans="1:11" ht="56.25" x14ac:dyDescent="0.25">
      <c r="A17" s="64">
        <f t="shared" ref="A17:A71" si="4">$K$7</f>
        <v>4531</v>
      </c>
      <c r="B17" s="93" t="str">
        <f t="shared" si="0"/>
        <v>Bases de datos bibliográficos, colecciones bibliográficas y repositorios</v>
      </c>
      <c r="C17" s="93" t="str">
        <f t="shared" si="1"/>
        <v>Vicerrectoría Académica</v>
      </c>
      <c r="D17" s="93" t="str">
        <f t="shared" si="2"/>
        <v>Subdirección de Biblioteca, Documentación y Recursos Bibliográficos</v>
      </c>
      <c r="E17" s="94"/>
      <c r="F17" s="95"/>
      <c r="G17" s="96"/>
      <c r="H17" s="96"/>
      <c r="I17" s="95"/>
      <c r="J17" s="97"/>
      <c r="K17" s="71">
        <f t="shared" si="3"/>
        <v>0</v>
      </c>
    </row>
    <row r="18" spans="1:11" ht="56.25" x14ac:dyDescent="0.25">
      <c r="A18" s="64">
        <f t="shared" si="4"/>
        <v>4531</v>
      </c>
      <c r="B18" s="93" t="str">
        <f t="shared" si="0"/>
        <v>Bases de datos bibliográficos, colecciones bibliográficas y repositorios</v>
      </c>
      <c r="C18" s="93" t="str">
        <f t="shared" si="1"/>
        <v>Vicerrectoría Académica</v>
      </c>
      <c r="D18" s="93" t="str">
        <f t="shared" si="2"/>
        <v>Subdirección de Biblioteca, Documentación y Recursos Bibliográficos</v>
      </c>
      <c r="E18" s="94"/>
      <c r="F18" s="95"/>
      <c r="G18" s="96"/>
      <c r="H18" s="96"/>
      <c r="I18" s="95"/>
      <c r="J18" s="97"/>
      <c r="K18" s="71">
        <f t="shared" si="3"/>
        <v>0</v>
      </c>
    </row>
    <row r="19" spans="1:11" ht="56.25" x14ac:dyDescent="0.25">
      <c r="A19" s="64">
        <f t="shared" si="4"/>
        <v>4531</v>
      </c>
      <c r="B19" s="93" t="str">
        <f t="shared" si="0"/>
        <v>Bases de datos bibliográficos, colecciones bibliográficas y repositorios</v>
      </c>
      <c r="C19" s="93" t="str">
        <f t="shared" si="1"/>
        <v>Vicerrectoría Académica</v>
      </c>
      <c r="D19" s="93" t="str">
        <f t="shared" si="2"/>
        <v>Subdirección de Biblioteca, Documentación y Recursos Bibliográficos</v>
      </c>
      <c r="E19" s="94"/>
      <c r="F19" s="95"/>
      <c r="G19" s="96"/>
      <c r="H19" s="96"/>
      <c r="I19" s="95"/>
      <c r="J19" s="97"/>
      <c r="K19" s="71">
        <f t="shared" si="3"/>
        <v>0</v>
      </c>
    </row>
    <row r="20" spans="1:11" ht="56.25" x14ac:dyDescent="0.25">
      <c r="A20" s="64">
        <f t="shared" si="4"/>
        <v>4531</v>
      </c>
      <c r="B20" s="93" t="str">
        <f t="shared" si="0"/>
        <v>Bases de datos bibliográficos, colecciones bibliográficas y repositorios</v>
      </c>
      <c r="C20" s="93" t="str">
        <f t="shared" si="1"/>
        <v>Vicerrectoría Académica</v>
      </c>
      <c r="D20" s="93" t="str">
        <f t="shared" si="2"/>
        <v>Subdirección de Biblioteca, Documentación y Recursos Bibliográficos</v>
      </c>
      <c r="E20" s="94"/>
      <c r="F20" s="95"/>
      <c r="G20" s="96"/>
      <c r="H20" s="96"/>
      <c r="I20" s="95"/>
      <c r="J20" s="97"/>
      <c r="K20" s="71">
        <f t="shared" si="3"/>
        <v>0</v>
      </c>
    </row>
    <row r="21" spans="1:11" ht="56.25" x14ac:dyDescent="0.25">
      <c r="A21" s="64">
        <f t="shared" si="4"/>
        <v>4531</v>
      </c>
      <c r="B21" s="93" t="str">
        <f t="shared" si="0"/>
        <v>Bases de datos bibliográficos, colecciones bibliográficas y repositorios</v>
      </c>
      <c r="C21" s="93" t="str">
        <f t="shared" si="1"/>
        <v>Vicerrectoría Académica</v>
      </c>
      <c r="D21" s="93" t="str">
        <f t="shared" si="2"/>
        <v>Subdirección de Biblioteca, Documentación y Recursos Bibliográficos</v>
      </c>
      <c r="E21" s="94"/>
      <c r="F21" s="95"/>
      <c r="G21" s="96"/>
      <c r="H21" s="96"/>
      <c r="I21" s="95"/>
      <c r="J21" s="97"/>
      <c r="K21" s="71">
        <f t="shared" si="3"/>
        <v>0</v>
      </c>
    </row>
    <row r="22" spans="1:11" ht="56.25" x14ac:dyDescent="0.25">
      <c r="A22" s="64">
        <f t="shared" si="4"/>
        <v>4531</v>
      </c>
      <c r="B22" s="93" t="str">
        <f t="shared" si="0"/>
        <v>Bases de datos bibliográficos, colecciones bibliográficas y repositorios</v>
      </c>
      <c r="C22" s="93" t="str">
        <f t="shared" si="1"/>
        <v>Vicerrectoría Académica</v>
      </c>
      <c r="D22" s="93" t="str">
        <f t="shared" si="2"/>
        <v>Subdirección de Biblioteca, Documentación y Recursos Bibliográficos</v>
      </c>
      <c r="E22" s="94"/>
      <c r="F22" s="95"/>
      <c r="G22" s="96"/>
      <c r="H22" s="96"/>
      <c r="I22" s="95"/>
      <c r="J22" s="97"/>
      <c r="K22" s="71">
        <f t="shared" si="3"/>
        <v>0</v>
      </c>
    </row>
    <row r="23" spans="1:11" ht="56.25" x14ac:dyDescent="0.25">
      <c r="A23" s="64">
        <f t="shared" si="4"/>
        <v>4531</v>
      </c>
      <c r="B23" s="93" t="str">
        <f t="shared" si="0"/>
        <v>Bases de datos bibliográficos, colecciones bibliográficas y repositorios</v>
      </c>
      <c r="C23" s="93" t="str">
        <f t="shared" si="1"/>
        <v>Vicerrectoría Académica</v>
      </c>
      <c r="D23" s="93" t="str">
        <f t="shared" si="2"/>
        <v>Subdirección de Biblioteca, Documentación y Recursos Bibliográficos</v>
      </c>
      <c r="E23" s="94"/>
      <c r="F23" s="95"/>
      <c r="G23" s="96"/>
      <c r="H23" s="96"/>
      <c r="I23" s="95"/>
      <c r="J23" s="97"/>
      <c r="K23" s="71">
        <f t="shared" si="3"/>
        <v>0</v>
      </c>
    </row>
    <row r="24" spans="1:11" ht="56.25" x14ac:dyDescent="0.25">
      <c r="A24" s="64">
        <f t="shared" si="4"/>
        <v>4531</v>
      </c>
      <c r="B24" s="93" t="str">
        <f t="shared" si="0"/>
        <v>Bases de datos bibliográficos, colecciones bibliográficas y repositorios</v>
      </c>
      <c r="C24" s="93" t="str">
        <f t="shared" si="1"/>
        <v>Vicerrectoría Académica</v>
      </c>
      <c r="D24" s="93" t="str">
        <f t="shared" si="2"/>
        <v>Subdirección de Biblioteca, Documentación y Recursos Bibliográficos</v>
      </c>
      <c r="E24" s="94"/>
      <c r="F24" s="95"/>
      <c r="G24" s="96"/>
      <c r="H24" s="96"/>
      <c r="I24" s="95"/>
      <c r="J24" s="97"/>
      <c r="K24" s="71">
        <f t="shared" si="3"/>
        <v>0</v>
      </c>
    </row>
    <row r="25" spans="1:11" ht="56.25" x14ac:dyDescent="0.25">
      <c r="A25" s="64">
        <f t="shared" si="4"/>
        <v>4531</v>
      </c>
      <c r="B25" s="93" t="str">
        <f t="shared" si="0"/>
        <v>Bases de datos bibliográficos, colecciones bibliográficas y repositorios</v>
      </c>
      <c r="C25" s="93" t="str">
        <f t="shared" si="1"/>
        <v>Vicerrectoría Académica</v>
      </c>
      <c r="D25" s="93" t="str">
        <f t="shared" si="2"/>
        <v>Subdirección de Biblioteca, Documentación y Recursos Bibliográficos</v>
      </c>
      <c r="E25" s="94"/>
      <c r="F25" s="95"/>
      <c r="G25" s="96"/>
      <c r="H25" s="96"/>
      <c r="I25" s="95"/>
      <c r="J25" s="97"/>
      <c r="K25" s="71">
        <f t="shared" si="3"/>
        <v>0</v>
      </c>
    </row>
    <row r="26" spans="1:11" ht="56.25" x14ac:dyDescent="0.25">
      <c r="A26" s="64">
        <f t="shared" si="4"/>
        <v>4531</v>
      </c>
      <c r="B26" s="93" t="str">
        <f t="shared" si="0"/>
        <v>Bases de datos bibliográficos, colecciones bibliográficas y repositorios</v>
      </c>
      <c r="C26" s="93" t="str">
        <f t="shared" si="1"/>
        <v>Vicerrectoría Académica</v>
      </c>
      <c r="D26" s="93" t="str">
        <f t="shared" si="2"/>
        <v>Subdirección de Biblioteca, Documentación y Recursos Bibliográficos</v>
      </c>
      <c r="E26" s="94"/>
      <c r="F26" s="95"/>
      <c r="G26" s="96"/>
      <c r="H26" s="96"/>
      <c r="I26" s="95"/>
      <c r="J26" s="97"/>
      <c r="K26" s="71">
        <f t="shared" si="3"/>
        <v>0</v>
      </c>
    </row>
    <row r="27" spans="1:11" ht="56.25" x14ac:dyDescent="0.25">
      <c r="A27" s="64">
        <f t="shared" si="4"/>
        <v>4531</v>
      </c>
      <c r="B27" s="93" t="str">
        <f t="shared" si="0"/>
        <v>Bases de datos bibliográficos, colecciones bibliográficas y repositorios</v>
      </c>
      <c r="C27" s="93" t="str">
        <f t="shared" si="1"/>
        <v>Vicerrectoría Académica</v>
      </c>
      <c r="D27" s="93" t="str">
        <f t="shared" si="2"/>
        <v>Subdirección de Biblioteca, Documentación y Recursos Bibliográficos</v>
      </c>
      <c r="E27" s="94"/>
      <c r="F27" s="95"/>
      <c r="G27" s="96"/>
      <c r="H27" s="96"/>
      <c r="I27" s="95"/>
      <c r="J27" s="97"/>
      <c r="K27" s="71">
        <f t="shared" si="3"/>
        <v>0</v>
      </c>
    </row>
    <row r="28" spans="1:11" ht="56.25" x14ac:dyDescent="0.25">
      <c r="A28" s="64">
        <f t="shared" si="4"/>
        <v>4531</v>
      </c>
      <c r="B28" s="93" t="str">
        <f t="shared" si="0"/>
        <v>Bases de datos bibliográficos, colecciones bibliográficas y repositorios</v>
      </c>
      <c r="C28" s="93" t="str">
        <f t="shared" si="1"/>
        <v>Vicerrectoría Académica</v>
      </c>
      <c r="D28" s="93" t="str">
        <f t="shared" si="2"/>
        <v>Subdirección de Biblioteca, Documentación y Recursos Bibliográficos</v>
      </c>
      <c r="E28" s="94"/>
      <c r="F28" s="95"/>
      <c r="G28" s="96"/>
      <c r="H28" s="96"/>
      <c r="I28" s="95"/>
      <c r="J28" s="97"/>
      <c r="K28" s="71">
        <f t="shared" si="3"/>
        <v>0</v>
      </c>
    </row>
    <row r="29" spans="1:11" ht="56.25" x14ac:dyDescent="0.25">
      <c r="A29" s="64">
        <f t="shared" si="4"/>
        <v>4531</v>
      </c>
      <c r="B29" s="93" t="str">
        <f t="shared" si="0"/>
        <v>Bases de datos bibliográficos, colecciones bibliográficas y repositorios</v>
      </c>
      <c r="C29" s="93" t="str">
        <f t="shared" si="1"/>
        <v>Vicerrectoría Académica</v>
      </c>
      <c r="D29" s="93" t="str">
        <f t="shared" si="2"/>
        <v>Subdirección de Biblioteca, Documentación y Recursos Bibliográficos</v>
      </c>
      <c r="E29" s="94"/>
      <c r="F29" s="95"/>
      <c r="G29" s="96"/>
      <c r="H29" s="96"/>
      <c r="I29" s="95"/>
      <c r="J29" s="97"/>
      <c r="K29" s="71">
        <f t="shared" si="3"/>
        <v>0</v>
      </c>
    </row>
    <row r="30" spans="1:11" ht="56.25" x14ac:dyDescent="0.25">
      <c r="A30" s="64">
        <f t="shared" si="4"/>
        <v>4531</v>
      </c>
      <c r="B30" s="93" t="str">
        <f t="shared" si="0"/>
        <v>Bases de datos bibliográficos, colecciones bibliográficas y repositorios</v>
      </c>
      <c r="C30" s="93" t="str">
        <f t="shared" si="1"/>
        <v>Vicerrectoría Académica</v>
      </c>
      <c r="D30" s="93" t="str">
        <f t="shared" si="2"/>
        <v>Subdirección de Biblioteca, Documentación y Recursos Bibliográficos</v>
      </c>
      <c r="E30" s="94"/>
      <c r="F30" s="95"/>
      <c r="G30" s="96"/>
      <c r="H30" s="96"/>
      <c r="I30" s="95"/>
      <c r="J30" s="97"/>
      <c r="K30" s="71">
        <f t="shared" si="3"/>
        <v>0</v>
      </c>
    </row>
    <row r="31" spans="1:11" ht="56.25" x14ac:dyDescent="0.25">
      <c r="A31" s="64">
        <f t="shared" si="4"/>
        <v>4531</v>
      </c>
      <c r="B31" s="93" t="str">
        <f t="shared" si="0"/>
        <v>Bases de datos bibliográficos, colecciones bibliográficas y repositorios</v>
      </c>
      <c r="C31" s="93" t="str">
        <f t="shared" si="1"/>
        <v>Vicerrectoría Académica</v>
      </c>
      <c r="D31" s="93" t="str">
        <f t="shared" si="2"/>
        <v>Subdirección de Biblioteca, Documentación y Recursos Bibliográficos</v>
      </c>
      <c r="E31" s="94"/>
      <c r="F31" s="95"/>
      <c r="G31" s="96"/>
      <c r="H31" s="96"/>
      <c r="I31" s="95"/>
      <c r="J31" s="97"/>
      <c r="K31" s="71">
        <f t="shared" si="3"/>
        <v>0</v>
      </c>
    </row>
    <row r="32" spans="1:11" ht="56.25" x14ac:dyDescent="0.25">
      <c r="A32" s="64">
        <f t="shared" si="4"/>
        <v>4531</v>
      </c>
      <c r="B32" s="93" t="str">
        <f t="shared" si="0"/>
        <v>Bases de datos bibliográficos, colecciones bibliográficas y repositorios</v>
      </c>
      <c r="C32" s="93" t="str">
        <f t="shared" si="1"/>
        <v>Vicerrectoría Académica</v>
      </c>
      <c r="D32" s="93" t="str">
        <f t="shared" si="2"/>
        <v>Subdirección de Biblioteca, Documentación y Recursos Bibliográficos</v>
      </c>
      <c r="E32" s="94"/>
      <c r="F32" s="95"/>
      <c r="G32" s="96"/>
      <c r="H32" s="96"/>
      <c r="I32" s="95"/>
      <c r="J32" s="97"/>
      <c r="K32" s="71">
        <f t="shared" si="3"/>
        <v>0</v>
      </c>
    </row>
    <row r="33" spans="1:11" ht="56.25" x14ac:dyDescent="0.25">
      <c r="A33" s="64">
        <f t="shared" si="4"/>
        <v>4531</v>
      </c>
      <c r="B33" s="93" t="str">
        <f t="shared" si="0"/>
        <v>Bases de datos bibliográficos, colecciones bibliográficas y repositorios</v>
      </c>
      <c r="C33" s="93" t="str">
        <f t="shared" si="1"/>
        <v>Vicerrectoría Académica</v>
      </c>
      <c r="D33" s="93" t="str">
        <f t="shared" si="2"/>
        <v>Subdirección de Biblioteca, Documentación y Recursos Bibliográficos</v>
      </c>
      <c r="E33" s="94"/>
      <c r="F33" s="95"/>
      <c r="G33" s="96"/>
      <c r="H33" s="96"/>
      <c r="I33" s="95"/>
      <c r="J33" s="97"/>
      <c r="K33" s="71">
        <f t="shared" si="3"/>
        <v>0</v>
      </c>
    </row>
    <row r="34" spans="1:11" ht="56.25" x14ac:dyDescent="0.25">
      <c r="A34" s="64">
        <f t="shared" si="4"/>
        <v>4531</v>
      </c>
      <c r="B34" s="93" t="str">
        <f t="shared" si="0"/>
        <v>Bases de datos bibliográficos, colecciones bibliográficas y repositorios</v>
      </c>
      <c r="C34" s="93" t="str">
        <f t="shared" si="1"/>
        <v>Vicerrectoría Académica</v>
      </c>
      <c r="D34" s="93" t="str">
        <f t="shared" si="2"/>
        <v>Subdirección de Biblioteca, Documentación y Recursos Bibliográficos</v>
      </c>
      <c r="E34" s="94"/>
      <c r="F34" s="95"/>
      <c r="G34" s="96"/>
      <c r="H34" s="96"/>
      <c r="I34" s="95"/>
      <c r="J34" s="97"/>
      <c r="K34" s="71">
        <f t="shared" si="3"/>
        <v>0</v>
      </c>
    </row>
    <row r="35" spans="1:11" ht="56.25" x14ac:dyDescent="0.25">
      <c r="A35" s="64">
        <f t="shared" si="4"/>
        <v>4531</v>
      </c>
      <c r="B35" s="93" t="str">
        <f t="shared" si="0"/>
        <v>Bases de datos bibliográficos, colecciones bibliográficas y repositorios</v>
      </c>
      <c r="C35" s="93" t="str">
        <f t="shared" si="1"/>
        <v>Vicerrectoría Académica</v>
      </c>
      <c r="D35" s="93" t="str">
        <f t="shared" si="2"/>
        <v>Subdirección de Biblioteca, Documentación y Recursos Bibliográficos</v>
      </c>
      <c r="E35" s="94"/>
      <c r="F35" s="95"/>
      <c r="G35" s="96"/>
      <c r="H35" s="96"/>
      <c r="I35" s="95"/>
      <c r="J35" s="97"/>
      <c r="K35" s="71">
        <f t="shared" si="3"/>
        <v>0</v>
      </c>
    </row>
    <row r="36" spans="1:11" ht="56.25" x14ac:dyDescent="0.25">
      <c r="A36" s="64">
        <f t="shared" si="4"/>
        <v>4531</v>
      </c>
      <c r="B36" s="93" t="str">
        <f t="shared" si="0"/>
        <v>Bases de datos bibliográficos, colecciones bibliográficas y repositorios</v>
      </c>
      <c r="C36" s="93" t="str">
        <f t="shared" si="1"/>
        <v>Vicerrectoría Académica</v>
      </c>
      <c r="D36" s="93" t="str">
        <f t="shared" si="2"/>
        <v>Subdirección de Biblioteca, Documentación y Recursos Bibliográficos</v>
      </c>
      <c r="E36" s="94"/>
      <c r="F36" s="95"/>
      <c r="G36" s="96"/>
      <c r="H36" s="96"/>
      <c r="I36" s="95"/>
      <c r="J36" s="97"/>
      <c r="K36" s="71">
        <f t="shared" si="3"/>
        <v>0</v>
      </c>
    </row>
    <row r="37" spans="1:11" ht="56.25" x14ac:dyDescent="0.25">
      <c r="A37" s="64">
        <f t="shared" si="4"/>
        <v>4531</v>
      </c>
      <c r="B37" s="93" t="str">
        <f t="shared" si="0"/>
        <v>Bases de datos bibliográficos, colecciones bibliográficas y repositorios</v>
      </c>
      <c r="C37" s="93" t="str">
        <f t="shared" si="1"/>
        <v>Vicerrectoría Académica</v>
      </c>
      <c r="D37" s="93" t="str">
        <f t="shared" si="2"/>
        <v>Subdirección de Biblioteca, Documentación y Recursos Bibliográficos</v>
      </c>
      <c r="E37" s="94"/>
      <c r="F37" s="95"/>
      <c r="G37" s="96"/>
      <c r="H37" s="96"/>
      <c r="I37" s="95"/>
      <c r="J37" s="97"/>
      <c r="K37" s="71">
        <f t="shared" si="3"/>
        <v>0</v>
      </c>
    </row>
    <row r="38" spans="1:11" ht="56.25" x14ac:dyDescent="0.25">
      <c r="A38" s="64">
        <f t="shared" si="4"/>
        <v>4531</v>
      </c>
      <c r="B38" s="93" t="str">
        <f t="shared" si="0"/>
        <v>Bases de datos bibliográficos, colecciones bibliográficas y repositorios</v>
      </c>
      <c r="C38" s="93" t="str">
        <f t="shared" si="1"/>
        <v>Vicerrectoría Académica</v>
      </c>
      <c r="D38" s="93" t="str">
        <f t="shared" si="2"/>
        <v>Subdirección de Biblioteca, Documentación y Recursos Bibliográficos</v>
      </c>
      <c r="E38" s="94"/>
      <c r="F38" s="95"/>
      <c r="G38" s="96"/>
      <c r="H38" s="96"/>
      <c r="I38" s="95"/>
      <c r="J38" s="97"/>
      <c r="K38" s="71">
        <f t="shared" si="3"/>
        <v>0</v>
      </c>
    </row>
    <row r="39" spans="1:11" ht="56.25" x14ac:dyDescent="0.25">
      <c r="A39" s="64">
        <f t="shared" si="4"/>
        <v>4531</v>
      </c>
      <c r="B39" s="93" t="str">
        <f t="shared" si="0"/>
        <v>Bases de datos bibliográficos, colecciones bibliográficas y repositorios</v>
      </c>
      <c r="C39" s="93" t="str">
        <f t="shared" si="1"/>
        <v>Vicerrectoría Académica</v>
      </c>
      <c r="D39" s="93" t="str">
        <f t="shared" si="2"/>
        <v>Subdirección de Biblioteca, Documentación y Recursos Bibliográficos</v>
      </c>
      <c r="E39" s="94"/>
      <c r="F39" s="95"/>
      <c r="G39" s="96"/>
      <c r="H39" s="96"/>
      <c r="I39" s="95"/>
      <c r="J39" s="97"/>
      <c r="K39" s="71">
        <f t="shared" si="3"/>
        <v>0</v>
      </c>
    </row>
    <row r="40" spans="1:11" ht="56.25" x14ac:dyDescent="0.25">
      <c r="A40" s="64">
        <f t="shared" si="4"/>
        <v>4531</v>
      </c>
      <c r="B40" s="93" t="str">
        <f t="shared" si="0"/>
        <v>Bases de datos bibliográficos, colecciones bibliográficas y repositorios</v>
      </c>
      <c r="C40" s="93" t="str">
        <f t="shared" si="1"/>
        <v>Vicerrectoría Académica</v>
      </c>
      <c r="D40" s="93" t="str">
        <f t="shared" si="2"/>
        <v>Subdirección de Biblioteca, Documentación y Recursos Bibliográficos</v>
      </c>
      <c r="E40" s="94"/>
      <c r="F40" s="95"/>
      <c r="G40" s="96"/>
      <c r="H40" s="96"/>
      <c r="I40" s="95"/>
      <c r="J40" s="97"/>
      <c r="K40" s="71">
        <f t="shared" si="3"/>
        <v>0</v>
      </c>
    </row>
    <row r="41" spans="1:11" ht="56.25" x14ac:dyDescent="0.25">
      <c r="A41" s="64">
        <f t="shared" si="4"/>
        <v>4531</v>
      </c>
      <c r="B41" s="93" t="str">
        <f t="shared" si="0"/>
        <v>Bases de datos bibliográficos, colecciones bibliográficas y repositorios</v>
      </c>
      <c r="C41" s="93" t="str">
        <f t="shared" si="1"/>
        <v>Vicerrectoría Académica</v>
      </c>
      <c r="D41" s="93" t="str">
        <f t="shared" si="2"/>
        <v>Subdirección de Biblioteca, Documentación y Recursos Bibliográficos</v>
      </c>
      <c r="E41" s="94"/>
      <c r="F41" s="95"/>
      <c r="G41" s="96"/>
      <c r="H41" s="96"/>
      <c r="I41" s="95"/>
      <c r="J41" s="97"/>
      <c r="K41" s="71">
        <f t="shared" si="3"/>
        <v>0</v>
      </c>
    </row>
    <row r="42" spans="1:11" ht="56.25" x14ac:dyDescent="0.25">
      <c r="A42" s="64">
        <f t="shared" si="4"/>
        <v>4531</v>
      </c>
      <c r="B42" s="93" t="str">
        <f t="shared" si="0"/>
        <v>Bases de datos bibliográficos, colecciones bibliográficas y repositorios</v>
      </c>
      <c r="C42" s="93" t="str">
        <f t="shared" si="1"/>
        <v>Vicerrectoría Académica</v>
      </c>
      <c r="D42" s="93" t="str">
        <f t="shared" si="2"/>
        <v>Subdirección de Biblioteca, Documentación y Recursos Bibliográficos</v>
      </c>
      <c r="E42" s="94"/>
      <c r="F42" s="95"/>
      <c r="G42" s="96"/>
      <c r="H42" s="96"/>
      <c r="I42" s="95"/>
      <c r="J42" s="97"/>
      <c r="K42" s="71">
        <f t="shared" si="3"/>
        <v>0</v>
      </c>
    </row>
    <row r="43" spans="1:11" ht="56.25" x14ac:dyDescent="0.25">
      <c r="A43" s="64">
        <f t="shared" si="4"/>
        <v>4531</v>
      </c>
      <c r="B43" s="93" t="str">
        <f t="shared" si="0"/>
        <v>Bases de datos bibliográficos, colecciones bibliográficas y repositorios</v>
      </c>
      <c r="C43" s="93" t="str">
        <f t="shared" si="1"/>
        <v>Vicerrectoría Académica</v>
      </c>
      <c r="D43" s="93" t="str">
        <f t="shared" si="2"/>
        <v>Subdirección de Biblioteca, Documentación y Recursos Bibliográficos</v>
      </c>
      <c r="E43" s="94"/>
      <c r="F43" s="95"/>
      <c r="G43" s="96"/>
      <c r="H43" s="96"/>
      <c r="I43" s="95"/>
      <c r="J43" s="97"/>
      <c r="K43" s="71">
        <f t="shared" si="3"/>
        <v>0</v>
      </c>
    </row>
    <row r="44" spans="1:11" ht="56.25" x14ac:dyDescent="0.25">
      <c r="A44" s="64">
        <f t="shared" si="4"/>
        <v>4531</v>
      </c>
      <c r="B44" s="93" t="str">
        <f t="shared" si="0"/>
        <v>Bases de datos bibliográficos, colecciones bibliográficas y repositorios</v>
      </c>
      <c r="C44" s="93" t="str">
        <f t="shared" si="1"/>
        <v>Vicerrectoría Académica</v>
      </c>
      <c r="D44" s="93" t="str">
        <f t="shared" si="2"/>
        <v>Subdirección de Biblioteca, Documentación y Recursos Bibliográficos</v>
      </c>
      <c r="E44" s="94"/>
      <c r="F44" s="95"/>
      <c r="G44" s="96"/>
      <c r="H44" s="96"/>
      <c r="I44" s="95"/>
      <c r="J44" s="97"/>
      <c r="K44" s="71">
        <f t="shared" si="3"/>
        <v>0</v>
      </c>
    </row>
    <row r="45" spans="1:11" ht="56.25" x14ac:dyDescent="0.25">
      <c r="A45" s="64">
        <f t="shared" si="4"/>
        <v>4531</v>
      </c>
      <c r="B45" s="93" t="str">
        <f t="shared" si="0"/>
        <v>Bases de datos bibliográficos, colecciones bibliográficas y repositorios</v>
      </c>
      <c r="C45" s="93" t="str">
        <f t="shared" si="1"/>
        <v>Vicerrectoría Académica</v>
      </c>
      <c r="D45" s="93" t="str">
        <f t="shared" si="2"/>
        <v>Subdirección de Biblioteca, Documentación y Recursos Bibliográficos</v>
      </c>
      <c r="E45" s="94"/>
      <c r="F45" s="95"/>
      <c r="G45" s="96"/>
      <c r="H45" s="96"/>
      <c r="I45" s="95"/>
      <c r="J45" s="97"/>
      <c r="K45" s="71">
        <f t="shared" si="3"/>
        <v>0</v>
      </c>
    </row>
    <row r="46" spans="1:11" ht="56.25" x14ac:dyDescent="0.25">
      <c r="A46" s="64">
        <f t="shared" si="4"/>
        <v>4531</v>
      </c>
      <c r="B46" s="93" t="str">
        <f t="shared" si="0"/>
        <v>Bases de datos bibliográficos, colecciones bibliográficas y repositorios</v>
      </c>
      <c r="C46" s="93" t="str">
        <f t="shared" si="1"/>
        <v>Vicerrectoría Académica</v>
      </c>
      <c r="D46" s="93" t="str">
        <f t="shared" si="2"/>
        <v>Subdirección de Biblioteca, Documentación y Recursos Bibliográficos</v>
      </c>
      <c r="E46" s="94"/>
      <c r="F46" s="95"/>
      <c r="G46" s="96"/>
      <c r="H46" s="96"/>
      <c r="I46" s="95"/>
      <c r="J46" s="97"/>
      <c r="K46" s="71">
        <f t="shared" si="3"/>
        <v>0</v>
      </c>
    </row>
    <row r="47" spans="1:11" ht="56.25" x14ac:dyDescent="0.25">
      <c r="A47" s="64">
        <f t="shared" si="4"/>
        <v>4531</v>
      </c>
      <c r="B47" s="93" t="str">
        <f t="shared" si="0"/>
        <v>Bases de datos bibliográficos, colecciones bibliográficas y repositorios</v>
      </c>
      <c r="C47" s="93" t="str">
        <f t="shared" si="1"/>
        <v>Vicerrectoría Académica</v>
      </c>
      <c r="D47" s="93" t="str">
        <f t="shared" si="2"/>
        <v>Subdirección de Biblioteca, Documentación y Recursos Bibliográficos</v>
      </c>
      <c r="E47" s="94"/>
      <c r="F47" s="95"/>
      <c r="G47" s="96"/>
      <c r="H47" s="96"/>
      <c r="I47" s="95"/>
      <c r="J47" s="97"/>
      <c r="K47" s="71">
        <f t="shared" si="3"/>
        <v>0</v>
      </c>
    </row>
    <row r="48" spans="1:11" ht="56.25" x14ac:dyDescent="0.25">
      <c r="A48" s="64">
        <f t="shared" si="4"/>
        <v>4531</v>
      </c>
      <c r="B48" s="93" t="str">
        <f t="shared" si="0"/>
        <v>Bases de datos bibliográficos, colecciones bibliográficas y repositorios</v>
      </c>
      <c r="C48" s="93" t="str">
        <f t="shared" si="1"/>
        <v>Vicerrectoría Académica</v>
      </c>
      <c r="D48" s="93" t="str">
        <f t="shared" si="2"/>
        <v>Subdirección de Biblioteca, Documentación y Recursos Bibliográficos</v>
      </c>
      <c r="E48" s="94"/>
      <c r="F48" s="95"/>
      <c r="G48" s="96"/>
      <c r="H48" s="96"/>
      <c r="I48" s="95"/>
      <c r="J48" s="97"/>
      <c r="K48" s="71">
        <f t="shared" si="3"/>
        <v>0</v>
      </c>
    </row>
    <row r="49" spans="1:11" ht="56.25" x14ac:dyDescent="0.25">
      <c r="A49" s="64">
        <f t="shared" si="4"/>
        <v>4531</v>
      </c>
      <c r="B49" s="93" t="str">
        <f t="shared" si="0"/>
        <v>Bases de datos bibliográficos, colecciones bibliográficas y repositorios</v>
      </c>
      <c r="C49" s="93" t="str">
        <f t="shared" si="1"/>
        <v>Vicerrectoría Académica</v>
      </c>
      <c r="D49" s="93" t="str">
        <f t="shared" si="2"/>
        <v>Subdirección de Biblioteca, Documentación y Recursos Bibliográficos</v>
      </c>
      <c r="E49" s="94"/>
      <c r="F49" s="95"/>
      <c r="G49" s="96"/>
      <c r="H49" s="96"/>
      <c r="I49" s="95"/>
      <c r="J49" s="97"/>
      <c r="K49" s="71">
        <f t="shared" si="3"/>
        <v>0</v>
      </c>
    </row>
    <row r="50" spans="1:11" ht="56.25" x14ac:dyDescent="0.25">
      <c r="A50" s="64">
        <f t="shared" si="4"/>
        <v>4531</v>
      </c>
      <c r="B50" s="93" t="str">
        <f t="shared" si="0"/>
        <v>Bases de datos bibliográficos, colecciones bibliográficas y repositorios</v>
      </c>
      <c r="C50" s="93" t="str">
        <f t="shared" si="1"/>
        <v>Vicerrectoría Académica</v>
      </c>
      <c r="D50" s="93" t="str">
        <f t="shared" si="2"/>
        <v>Subdirección de Biblioteca, Documentación y Recursos Bibliográficos</v>
      </c>
      <c r="E50" s="94"/>
      <c r="F50" s="95"/>
      <c r="G50" s="96"/>
      <c r="H50" s="96"/>
      <c r="I50" s="95"/>
      <c r="J50" s="97"/>
      <c r="K50" s="71">
        <f t="shared" si="3"/>
        <v>0</v>
      </c>
    </row>
    <row r="51" spans="1:11" ht="56.25" x14ac:dyDescent="0.25">
      <c r="A51" s="64">
        <f t="shared" si="4"/>
        <v>4531</v>
      </c>
      <c r="B51" s="93" t="str">
        <f t="shared" si="0"/>
        <v>Bases de datos bibliográficos, colecciones bibliográficas y repositorios</v>
      </c>
      <c r="C51" s="93" t="str">
        <f t="shared" si="1"/>
        <v>Vicerrectoría Académica</v>
      </c>
      <c r="D51" s="93" t="str">
        <f t="shared" si="2"/>
        <v>Subdirección de Biblioteca, Documentación y Recursos Bibliográficos</v>
      </c>
      <c r="E51" s="94"/>
      <c r="F51" s="95"/>
      <c r="G51" s="96"/>
      <c r="H51" s="96"/>
      <c r="I51" s="95"/>
      <c r="J51" s="97"/>
      <c r="K51" s="71">
        <f t="shared" si="3"/>
        <v>0</v>
      </c>
    </row>
    <row r="52" spans="1:11" ht="56.25" x14ac:dyDescent="0.25">
      <c r="A52" s="64">
        <f t="shared" si="4"/>
        <v>4531</v>
      </c>
      <c r="B52" s="93" t="str">
        <f t="shared" si="0"/>
        <v>Bases de datos bibliográficos, colecciones bibliográficas y repositorios</v>
      </c>
      <c r="C52" s="93" t="str">
        <f t="shared" si="1"/>
        <v>Vicerrectoría Académica</v>
      </c>
      <c r="D52" s="93" t="str">
        <f t="shared" si="2"/>
        <v>Subdirección de Biblioteca, Documentación y Recursos Bibliográficos</v>
      </c>
      <c r="E52" s="94"/>
      <c r="F52" s="95"/>
      <c r="G52" s="96"/>
      <c r="H52" s="96"/>
      <c r="I52" s="95"/>
      <c r="J52" s="97"/>
      <c r="K52" s="71">
        <f t="shared" si="3"/>
        <v>0</v>
      </c>
    </row>
    <row r="53" spans="1:11" ht="56.25" x14ac:dyDescent="0.25">
      <c r="A53" s="64">
        <f t="shared" si="4"/>
        <v>4531</v>
      </c>
      <c r="B53" s="93" t="str">
        <f t="shared" si="0"/>
        <v>Bases de datos bibliográficos, colecciones bibliográficas y repositorios</v>
      </c>
      <c r="C53" s="93" t="str">
        <f t="shared" si="1"/>
        <v>Vicerrectoría Académica</v>
      </c>
      <c r="D53" s="93" t="str">
        <f t="shared" si="2"/>
        <v>Subdirección de Biblioteca, Documentación y Recursos Bibliográficos</v>
      </c>
      <c r="E53" s="94"/>
      <c r="F53" s="95"/>
      <c r="G53" s="96"/>
      <c r="H53" s="96"/>
      <c r="I53" s="95"/>
      <c r="J53" s="97"/>
      <c r="K53" s="71">
        <f t="shared" si="3"/>
        <v>0</v>
      </c>
    </row>
    <row r="54" spans="1:11" ht="56.25" x14ac:dyDescent="0.25">
      <c r="A54" s="64">
        <f t="shared" si="4"/>
        <v>4531</v>
      </c>
      <c r="B54" s="93" t="str">
        <f t="shared" si="0"/>
        <v>Bases de datos bibliográficos, colecciones bibliográficas y repositorios</v>
      </c>
      <c r="C54" s="93" t="str">
        <f t="shared" si="1"/>
        <v>Vicerrectoría Académica</v>
      </c>
      <c r="D54" s="93" t="str">
        <f t="shared" si="2"/>
        <v>Subdirección de Biblioteca, Documentación y Recursos Bibliográficos</v>
      </c>
      <c r="E54" s="94"/>
      <c r="F54" s="95"/>
      <c r="G54" s="96"/>
      <c r="H54" s="96"/>
      <c r="I54" s="95"/>
      <c r="J54" s="97"/>
      <c r="K54" s="71">
        <f t="shared" si="3"/>
        <v>0</v>
      </c>
    </row>
    <row r="55" spans="1:11" ht="56.25" x14ac:dyDescent="0.25">
      <c r="A55" s="64">
        <f t="shared" si="4"/>
        <v>4531</v>
      </c>
      <c r="B55" s="93" t="str">
        <f t="shared" si="0"/>
        <v>Bases de datos bibliográficos, colecciones bibliográficas y repositorios</v>
      </c>
      <c r="C55" s="93" t="str">
        <f t="shared" si="1"/>
        <v>Vicerrectoría Académica</v>
      </c>
      <c r="D55" s="93" t="str">
        <f t="shared" si="2"/>
        <v>Subdirección de Biblioteca, Documentación y Recursos Bibliográficos</v>
      </c>
      <c r="E55" s="94"/>
      <c r="F55" s="95"/>
      <c r="G55" s="96"/>
      <c r="H55" s="96"/>
      <c r="I55" s="95"/>
      <c r="J55" s="97"/>
      <c r="K55" s="71">
        <f t="shared" si="3"/>
        <v>0</v>
      </c>
    </row>
    <row r="56" spans="1:11" ht="56.25" x14ac:dyDescent="0.25">
      <c r="A56" s="64">
        <f t="shared" si="4"/>
        <v>4531</v>
      </c>
      <c r="B56" s="93" t="str">
        <f t="shared" si="0"/>
        <v>Bases de datos bibliográficos, colecciones bibliográficas y repositorios</v>
      </c>
      <c r="C56" s="93" t="str">
        <f t="shared" si="1"/>
        <v>Vicerrectoría Académica</v>
      </c>
      <c r="D56" s="93" t="str">
        <f t="shared" si="2"/>
        <v>Subdirección de Biblioteca, Documentación y Recursos Bibliográficos</v>
      </c>
      <c r="E56" s="94"/>
      <c r="F56" s="95"/>
      <c r="G56" s="96"/>
      <c r="H56" s="96"/>
      <c r="I56" s="95"/>
      <c r="J56" s="97"/>
      <c r="K56" s="71">
        <f t="shared" si="3"/>
        <v>0</v>
      </c>
    </row>
    <row r="57" spans="1:11" ht="56.25" x14ac:dyDescent="0.25">
      <c r="A57" s="64">
        <f t="shared" si="4"/>
        <v>4531</v>
      </c>
      <c r="B57" s="93" t="str">
        <f t="shared" si="0"/>
        <v>Bases de datos bibliográficos, colecciones bibliográficas y repositorios</v>
      </c>
      <c r="C57" s="93" t="str">
        <f t="shared" si="1"/>
        <v>Vicerrectoría Académica</v>
      </c>
      <c r="D57" s="93" t="str">
        <f t="shared" si="2"/>
        <v>Subdirección de Biblioteca, Documentación y Recursos Bibliográficos</v>
      </c>
      <c r="E57" s="94"/>
      <c r="F57" s="95"/>
      <c r="G57" s="96"/>
      <c r="H57" s="96"/>
      <c r="I57" s="95"/>
      <c r="J57" s="97"/>
      <c r="K57" s="71">
        <f t="shared" si="3"/>
        <v>0</v>
      </c>
    </row>
    <row r="58" spans="1:11" ht="56.25" x14ac:dyDescent="0.25">
      <c r="A58" s="64">
        <f t="shared" si="4"/>
        <v>4531</v>
      </c>
      <c r="B58" s="93" t="str">
        <f t="shared" si="0"/>
        <v>Bases de datos bibliográficos, colecciones bibliográficas y repositorios</v>
      </c>
      <c r="C58" s="93" t="str">
        <f t="shared" si="1"/>
        <v>Vicerrectoría Académica</v>
      </c>
      <c r="D58" s="93" t="str">
        <f t="shared" si="2"/>
        <v>Subdirección de Biblioteca, Documentación y Recursos Bibliográficos</v>
      </c>
      <c r="E58" s="94"/>
      <c r="F58" s="95"/>
      <c r="G58" s="96"/>
      <c r="H58" s="96"/>
      <c r="I58" s="95"/>
      <c r="J58" s="97"/>
      <c r="K58" s="71">
        <f t="shared" si="3"/>
        <v>0</v>
      </c>
    </row>
    <row r="59" spans="1:11" ht="56.25" x14ac:dyDescent="0.25">
      <c r="A59" s="64">
        <f t="shared" si="4"/>
        <v>4531</v>
      </c>
      <c r="B59" s="93" t="str">
        <f t="shared" si="0"/>
        <v>Bases de datos bibliográficos, colecciones bibliográficas y repositorios</v>
      </c>
      <c r="C59" s="93" t="str">
        <f t="shared" si="1"/>
        <v>Vicerrectoría Académica</v>
      </c>
      <c r="D59" s="93" t="str">
        <f t="shared" si="2"/>
        <v>Subdirección de Biblioteca, Documentación y Recursos Bibliográficos</v>
      </c>
      <c r="E59" s="94"/>
      <c r="F59" s="95"/>
      <c r="G59" s="96"/>
      <c r="H59" s="96"/>
      <c r="I59" s="95"/>
      <c r="J59" s="97"/>
      <c r="K59" s="71">
        <f t="shared" si="3"/>
        <v>0</v>
      </c>
    </row>
    <row r="60" spans="1:11" ht="56.25" x14ac:dyDescent="0.25">
      <c r="A60" s="64">
        <f t="shared" si="4"/>
        <v>4531</v>
      </c>
      <c r="B60" s="93" t="str">
        <f t="shared" si="0"/>
        <v>Bases de datos bibliográficos, colecciones bibliográficas y repositorios</v>
      </c>
      <c r="C60" s="93" t="str">
        <f t="shared" si="1"/>
        <v>Vicerrectoría Académica</v>
      </c>
      <c r="D60" s="93" t="str">
        <f t="shared" si="2"/>
        <v>Subdirección de Biblioteca, Documentación y Recursos Bibliográficos</v>
      </c>
      <c r="E60" s="94"/>
      <c r="F60" s="95"/>
      <c r="G60" s="96"/>
      <c r="H60" s="96"/>
      <c r="I60" s="95"/>
      <c r="J60" s="97"/>
      <c r="K60" s="71">
        <f t="shared" si="3"/>
        <v>0</v>
      </c>
    </row>
    <row r="61" spans="1:11" ht="56.25" x14ac:dyDescent="0.25">
      <c r="A61" s="64">
        <f t="shared" si="4"/>
        <v>4531</v>
      </c>
      <c r="B61" s="93" t="str">
        <f t="shared" si="0"/>
        <v>Bases de datos bibliográficos, colecciones bibliográficas y repositorios</v>
      </c>
      <c r="C61" s="93" t="str">
        <f t="shared" si="1"/>
        <v>Vicerrectoría Académica</v>
      </c>
      <c r="D61" s="93" t="str">
        <f t="shared" si="2"/>
        <v>Subdirección de Biblioteca, Documentación y Recursos Bibliográficos</v>
      </c>
      <c r="E61" s="94"/>
      <c r="F61" s="95"/>
      <c r="G61" s="96"/>
      <c r="H61" s="96"/>
      <c r="I61" s="95"/>
      <c r="J61" s="97"/>
      <c r="K61" s="71">
        <f t="shared" si="3"/>
        <v>0</v>
      </c>
    </row>
    <row r="62" spans="1:11" ht="56.25" x14ac:dyDescent="0.25">
      <c r="A62" s="64">
        <f t="shared" si="4"/>
        <v>4531</v>
      </c>
      <c r="B62" s="93" t="str">
        <f t="shared" si="0"/>
        <v>Bases de datos bibliográficos, colecciones bibliográficas y repositorios</v>
      </c>
      <c r="C62" s="93" t="str">
        <f t="shared" si="1"/>
        <v>Vicerrectoría Académica</v>
      </c>
      <c r="D62" s="93" t="str">
        <f t="shared" si="2"/>
        <v>Subdirección de Biblioteca, Documentación y Recursos Bibliográficos</v>
      </c>
      <c r="E62" s="94"/>
      <c r="F62" s="95"/>
      <c r="G62" s="96"/>
      <c r="H62" s="96"/>
      <c r="I62" s="95"/>
      <c r="J62" s="97"/>
      <c r="K62" s="71">
        <f t="shared" si="3"/>
        <v>0</v>
      </c>
    </row>
    <row r="63" spans="1:11" ht="56.25" x14ac:dyDescent="0.25">
      <c r="A63" s="64">
        <f t="shared" si="4"/>
        <v>4531</v>
      </c>
      <c r="B63" s="93" t="str">
        <f t="shared" si="0"/>
        <v>Bases de datos bibliográficos, colecciones bibliográficas y repositorios</v>
      </c>
      <c r="C63" s="93" t="str">
        <f t="shared" si="1"/>
        <v>Vicerrectoría Académica</v>
      </c>
      <c r="D63" s="93" t="str">
        <f t="shared" si="2"/>
        <v>Subdirección de Biblioteca, Documentación y Recursos Bibliográficos</v>
      </c>
      <c r="E63" s="94"/>
      <c r="F63" s="95"/>
      <c r="G63" s="96"/>
      <c r="H63" s="96"/>
      <c r="I63" s="95"/>
      <c r="J63" s="97"/>
      <c r="K63" s="71">
        <f t="shared" si="3"/>
        <v>0</v>
      </c>
    </row>
    <row r="64" spans="1:11" ht="56.25" x14ac:dyDescent="0.25">
      <c r="A64" s="64">
        <f t="shared" si="4"/>
        <v>4531</v>
      </c>
      <c r="B64" s="93" t="str">
        <f t="shared" si="0"/>
        <v>Bases de datos bibliográficos, colecciones bibliográficas y repositorios</v>
      </c>
      <c r="C64" s="93" t="str">
        <f t="shared" si="1"/>
        <v>Vicerrectoría Académica</v>
      </c>
      <c r="D64" s="93" t="str">
        <f t="shared" si="2"/>
        <v>Subdirección de Biblioteca, Documentación y Recursos Bibliográficos</v>
      </c>
      <c r="E64" s="94"/>
      <c r="F64" s="95"/>
      <c r="G64" s="96"/>
      <c r="H64" s="96"/>
      <c r="I64" s="95"/>
      <c r="J64" s="97"/>
      <c r="K64" s="71">
        <f t="shared" si="3"/>
        <v>0</v>
      </c>
    </row>
    <row r="65" spans="1:11" ht="56.25" x14ac:dyDescent="0.25">
      <c r="A65" s="64">
        <f t="shared" si="4"/>
        <v>4531</v>
      </c>
      <c r="B65" s="93" t="str">
        <f t="shared" si="0"/>
        <v>Bases de datos bibliográficos, colecciones bibliográficas y repositorios</v>
      </c>
      <c r="C65" s="93" t="str">
        <f t="shared" si="1"/>
        <v>Vicerrectoría Académica</v>
      </c>
      <c r="D65" s="93" t="str">
        <f t="shared" si="2"/>
        <v>Subdirección de Biblioteca, Documentación y Recursos Bibliográficos</v>
      </c>
      <c r="E65" s="94"/>
      <c r="F65" s="95"/>
      <c r="G65" s="96"/>
      <c r="H65" s="96"/>
      <c r="I65" s="95"/>
      <c r="J65" s="97"/>
      <c r="K65" s="71">
        <f t="shared" si="3"/>
        <v>0</v>
      </c>
    </row>
    <row r="66" spans="1:11" ht="56.25" x14ac:dyDescent="0.25">
      <c r="A66" s="64">
        <f t="shared" si="4"/>
        <v>4531</v>
      </c>
      <c r="B66" s="93" t="str">
        <f t="shared" si="0"/>
        <v>Bases de datos bibliográficos, colecciones bibliográficas y repositorios</v>
      </c>
      <c r="C66" s="93" t="str">
        <f t="shared" si="1"/>
        <v>Vicerrectoría Académica</v>
      </c>
      <c r="D66" s="93" t="str">
        <f t="shared" si="2"/>
        <v>Subdirección de Biblioteca, Documentación y Recursos Bibliográficos</v>
      </c>
      <c r="E66" s="94"/>
      <c r="F66" s="95"/>
      <c r="G66" s="96"/>
      <c r="H66" s="96"/>
      <c r="I66" s="95"/>
      <c r="J66" s="97"/>
      <c r="K66" s="71">
        <f t="shared" si="3"/>
        <v>0</v>
      </c>
    </row>
    <row r="67" spans="1:11" ht="56.25" x14ac:dyDescent="0.25">
      <c r="A67" s="64">
        <f t="shared" si="4"/>
        <v>4531</v>
      </c>
      <c r="B67" s="93" t="str">
        <f t="shared" si="0"/>
        <v>Bases de datos bibliográficos, colecciones bibliográficas y repositorios</v>
      </c>
      <c r="C67" s="93" t="str">
        <f t="shared" si="1"/>
        <v>Vicerrectoría Académica</v>
      </c>
      <c r="D67" s="93" t="str">
        <f t="shared" si="2"/>
        <v>Subdirección de Biblioteca, Documentación y Recursos Bibliográficos</v>
      </c>
      <c r="E67" s="94"/>
      <c r="F67" s="95"/>
      <c r="G67" s="96"/>
      <c r="H67" s="96"/>
      <c r="I67" s="95"/>
      <c r="J67" s="97"/>
      <c r="K67" s="71">
        <f t="shared" si="3"/>
        <v>0</v>
      </c>
    </row>
    <row r="68" spans="1:11" ht="56.25" x14ac:dyDescent="0.25">
      <c r="A68" s="64">
        <f t="shared" si="4"/>
        <v>4531</v>
      </c>
      <c r="B68" s="93" t="str">
        <f t="shared" si="0"/>
        <v>Bases de datos bibliográficos, colecciones bibliográficas y repositorios</v>
      </c>
      <c r="C68" s="93" t="str">
        <f t="shared" si="1"/>
        <v>Vicerrectoría Académica</v>
      </c>
      <c r="D68" s="93" t="str">
        <f t="shared" si="2"/>
        <v>Subdirección de Biblioteca, Documentación y Recursos Bibliográficos</v>
      </c>
      <c r="E68" s="94"/>
      <c r="F68" s="95"/>
      <c r="G68" s="96"/>
      <c r="H68" s="96"/>
      <c r="I68" s="95"/>
      <c r="J68" s="97"/>
      <c r="K68" s="71">
        <f t="shared" si="3"/>
        <v>0</v>
      </c>
    </row>
    <row r="69" spans="1:11" ht="56.25" x14ac:dyDescent="0.25">
      <c r="A69" s="64">
        <f t="shared" si="4"/>
        <v>4531</v>
      </c>
      <c r="B69" s="93" t="str">
        <f t="shared" si="0"/>
        <v>Bases de datos bibliográficos, colecciones bibliográficas y repositorios</v>
      </c>
      <c r="C69" s="93" t="str">
        <f t="shared" si="1"/>
        <v>Vicerrectoría Académica</v>
      </c>
      <c r="D69" s="93" t="str">
        <f t="shared" si="2"/>
        <v>Subdirección de Biblioteca, Documentación y Recursos Bibliográficos</v>
      </c>
      <c r="E69" s="94"/>
      <c r="F69" s="95"/>
      <c r="G69" s="96"/>
      <c r="H69" s="96"/>
      <c r="I69" s="95"/>
      <c r="J69" s="97"/>
      <c r="K69" s="71">
        <f t="shared" si="3"/>
        <v>0</v>
      </c>
    </row>
    <row r="70" spans="1:11" ht="56.25" x14ac:dyDescent="0.25">
      <c r="A70" s="64">
        <f t="shared" si="4"/>
        <v>4531</v>
      </c>
      <c r="B70" s="93" t="str">
        <f t="shared" si="0"/>
        <v>Bases de datos bibliográficos, colecciones bibliográficas y repositorios</v>
      </c>
      <c r="C70" s="93" t="str">
        <f t="shared" si="1"/>
        <v>Vicerrectoría Académica</v>
      </c>
      <c r="D70" s="93" t="str">
        <f t="shared" si="2"/>
        <v>Subdirección de Biblioteca, Documentación y Recursos Bibliográficos</v>
      </c>
      <c r="E70" s="94"/>
      <c r="F70" s="95"/>
      <c r="G70" s="96"/>
      <c r="H70" s="96"/>
      <c r="I70" s="95"/>
      <c r="J70" s="97"/>
      <c r="K70" s="71">
        <f t="shared" si="3"/>
        <v>0</v>
      </c>
    </row>
    <row r="71" spans="1:11" ht="56.25" x14ac:dyDescent="0.25">
      <c r="A71" s="64">
        <f t="shared" si="4"/>
        <v>4531</v>
      </c>
      <c r="B71" s="93" t="str">
        <f t="shared" si="0"/>
        <v>Bases de datos bibliográficos, colecciones bibliográficas y repositorios</v>
      </c>
      <c r="C71" s="93" t="str">
        <f t="shared" si="1"/>
        <v>Vicerrectoría Académica</v>
      </c>
      <c r="D71" s="93" t="str">
        <f t="shared" si="2"/>
        <v>Subdirección de Biblioteca, Documentación y Recursos Bibliográficos</v>
      </c>
      <c r="E71" s="94"/>
      <c r="F71" s="95"/>
      <c r="G71" s="96"/>
      <c r="H71" s="96"/>
      <c r="I71" s="95"/>
      <c r="J71" s="97"/>
      <c r="K71" s="71">
        <f t="shared" si="3"/>
        <v>0</v>
      </c>
    </row>
    <row r="72" spans="1:11" ht="56.25" x14ac:dyDescent="0.25">
      <c r="A72" s="64">
        <f>$K$7</f>
        <v>4531</v>
      </c>
      <c r="B72" s="93" t="str">
        <f t="shared" si="0"/>
        <v>Bases de datos bibliográficos, colecciones bibliográficas y repositorios</v>
      </c>
      <c r="C72" s="93" t="str">
        <f t="shared" si="1"/>
        <v>Vicerrectoría Académica</v>
      </c>
      <c r="D72" s="93" t="str">
        <f t="shared" si="2"/>
        <v>Subdirección de Biblioteca, Documentación y Recursos Bibliográficos</v>
      </c>
      <c r="E72" s="94"/>
      <c r="F72" s="95"/>
      <c r="G72" s="96"/>
      <c r="H72" s="96"/>
      <c r="I72" s="95"/>
      <c r="J72" s="97"/>
      <c r="K72" s="71">
        <f t="shared" si="3"/>
        <v>0</v>
      </c>
    </row>
    <row r="73" spans="1:11" x14ac:dyDescent="0.25">
      <c r="A73" s="119" t="s">
        <v>563</v>
      </c>
      <c r="B73" s="120"/>
      <c r="C73" s="120"/>
      <c r="D73" s="120"/>
      <c r="E73" s="120"/>
      <c r="F73" s="120"/>
      <c r="G73" s="120"/>
      <c r="H73" s="120"/>
      <c r="I73" s="120"/>
      <c r="J73" s="121"/>
      <c r="K73" s="72">
        <f>SUM(K13:K72)</f>
        <v>0</v>
      </c>
    </row>
    <row r="75" spans="1:11" x14ac:dyDescent="0.25">
      <c r="A75" s="122" t="s">
        <v>567</v>
      </c>
      <c r="B75" s="122"/>
      <c r="C75" s="122"/>
      <c r="D75" s="122"/>
      <c r="E75" s="122"/>
      <c r="F75" s="122"/>
      <c r="G75" s="122"/>
      <c r="H75" s="122"/>
      <c r="I75" s="122"/>
      <c r="J75" s="122"/>
      <c r="K75" s="122"/>
    </row>
    <row r="76" spans="1:11" x14ac:dyDescent="0.25">
      <c r="A76" s="28" t="s">
        <v>306</v>
      </c>
      <c r="B76" s="28"/>
      <c r="C76" s="29"/>
      <c r="D76" s="29"/>
      <c r="E76" s="66"/>
      <c r="F76" s="30" t="s">
        <v>311</v>
      </c>
      <c r="G76" s="31"/>
      <c r="H76" s="29"/>
      <c r="I76" s="30" t="str">
        <f>"RESPONSABLE DE LA PROYECCIÓN "&amp;K4</f>
        <v>RESPONSABLE DE LA PROYECCIÓN 2024</v>
      </c>
      <c r="J76" s="31"/>
      <c r="K76" s="32"/>
    </row>
    <row r="77" spans="1:11" ht="58.5" customHeight="1" x14ac:dyDescent="0.25">
      <c r="A77" s="57" t="s">
        <v>312</v>
      </c>
      <c r="B77" s="57"/>
      <c r="C77" s="58"/>
      <c r="D77" s="58"/>
      <c r="E77" s="59"/>
      <c r="F77" s="57" t="s">
        <v>313</v>
      </c>
      <c r="G77" s="58"/>
      <c r="H77" s="58"/>
      <c r="I77" s="57" t="s">
        <v>565</v>
      </c>
      <c r="J77" s="58"/>
      <c r="K77" s="59"/>
    </row>
    <row r="78" spans="1:11" ht="15.75" customHeight="1" x14ac:dyDescent="0.25">
      <c r="A78" s="68" t="s">
        <v>314</v>
      </c>
      <c r="B78" s="68"/>
      <c r="C78" s="116"/>
      <c r="D78" s="117"/>
      <c r="E78" s="118"/>
      <c r="F78" s="68" t="s">
        <v>314</v>
      </c>
      <c r="G78" s="123"/>
      <c r="H78" s="124"/>
      <c r="I78" s="68" t="s">
        <v>314</v>
      </c>
      <c r="J78" s="69"/>
      <c r="K78" s="70"/>
    </row>
    <row r="79" spans="1:11" x14ac:dyDescent="0.25">
      <c r="A79" s="68" t="s">
        <v>315</v>
      </c>
      <c r="B79" s="68"/>
      <c r="C79" s="116"/>
      <c r="D79" s="117"/>
      <c r="E79" s="118"/>
      <c r="F79" s="68" t="s">
        <v>315</v>
      </c>
      <c r="G79" s="123"/>
      <c r="H79" s="124"/>
      <c r="I79" s="68" t="s">
        <v>315</v>
      </c>
      <c r="J79" s="69"/>
      <c r="K79" s="70"/>
    </row>
    <row r="80" spans="1:11" ht="15.75" customHeight="1" x14ac:dyDescent="0.25">
      <c r="A80" s="68" t="s">
        <v>316</v>
      </c>
      <c r="B80" s="68"/>
      <c r="C80" s="116"/>
      <c r="D80" s="117"/>
      <c r="E80" s="118"/>
      <c r="F80" s="68" t="s">
        <v>316</v>
      </c>
      <c r="G80" s="123"/>
      <c r="H80" s="124"/>
      <c r="I80" s="68" t="s">
        <v>316</v>
      </c>
      <c r="J80" s="69"/>
      <c r="K80" s="70"/>
    </row>
    <row r="81" spans="1:13" x14ac:dyDescent="0.25">
      <c r="A81" s="68" t="s">
        <v>317</v>
      </c>
      <c r="B81" s="68"/>
      <c r="C81" s="116" t="str">
        <f>$D$8</f>
        <v>Vicerrectoría Académica</v>
      </c>
      <c r="D81" s="117"/>
      <c r="E81" s="118"/>
      <c r="F81" s="68" t="s">
        <v>418</v>
      </c>
      <c r="G81" s="123" t="str">
        <f>$J$8</f>
        <v>Subdirección de Biblioteca, Documentación y Recursos Bibliográficos</v>
      </c>
      <c r="H81" s="124"/>
      <c r="I81" s="68" t="s">
        <v>566</v>
      </c>
      <c r="J81" s="69"/>
      <c r="K81" s="70"/>
    </row>
    <row r="82" spans="1:13" x14ac:dyDescent="0.25">
      <c r="A82" s="68" t="s">
        <v>454</v>
      </c>
      <c r="B82" s="68"/>
      <c r="C82" s="116"/>
      <c r="D82" s="117"/>
      <c r="E82" s="118"/>
      <c r="F82" s="68" t="s">
        <v>454</v>
      </c>
      <c r="G82" s="123"/>
      <c r="H82" s="124"/>
      <c r="I82" s="68" t="s">
        <v>564</v>
      </c>
      <c r="J82" s="69"/>
      <c r="K82" s="70"/>
    </row>
    <row r="83" spans="1:13" ht="3.75" customHeight="1" x14ac:dyDescent="0.25">
      <c r="B83" s="60"/>
      <c r="C83" s="61"/>
      <c r="D83" s="61"/>
      <c r="E83" s="61"/>
      <c r="F83" s="61"/>
      <c r="G83" s="61"/>
      <c r="H83" s="62"/>
      <c r="I83" s="62"/>
      <c r="J83" s="62"/>
      <c r="K83" s="62"/>
      <c r="L83" s="33"/>
      <c r="M83" s="33"/>
    </row>
  </sheetData>
  <sheetProtection algorithmName="SHA-512" hashValue="bri1BC56OC0ol/vM8b3ukdLINDuunQEaxrOxEn2L8rJMdURdR3S2Vo0yclAIcgRMrRcsfh+whaBi2iu+ge14tA==" saltValue="cyAwZaaC5mGvbhgd+39TJw==" spinCount="100000" sheet="1" objects="1" scenarios="1"/>
  <autoFilter ref="A12:A72" xr:uid="{07B46966-4D80-4881-B83C-283F15FC0DAD}"/>
  <mergeCells count="26">
    <mergeCell ref="A4:I4"/>
    <mergeCell ref="C1:J1"/>
    <mergeCell ref="C2:J3"/>
    <mergeCell ref="A1:B3"/>
    <mergeCell ref="J8:K8"/>
    <mergeCell ref="A9:C9"/>
    <mergeCell ref="A6:K6"/>
    <mergeCell ref="D7:I7"/>
    <mergeCell ref="D9:I9"/>
    <mergeCell ref="A8:C8"/>
    <mergeCell ref="D8:G8"/>
    <mergeCell ref="H8:I8"/>
    <mergeCell ref="A7:C7"/>
    <mergeCell ref="A11:K11"/>
    <mergeCell ref="C78:E78"/>
    <mergeCell ref="C79:E79"/>
    <mergeCell ref="C80:E80"/>
    <mergeCell ref="C81:E81"/>
    <mergeCell ref="C82:E82"/>
    <mergeCell ref="A73:J73"/>
    <mergeCell ref="A75:K75"/>
    <mergeCell ref="G78:H78"/>
    <mergeCell ref="G79:H79"/>
    <mergeCell ref="G80:H80"/>
    <mergeCell ref="G81:H81"/>
    <mergeCell ref="G82:H82"/>
  </mergeCells>
  <conditionalFormatting sqref="L83">
    <cfRule type="containsText" dxfId="9" priority="1" operator="containsText" text="SI">
      <formula>NOT(ISERROR(SEARCH("SI",L83)))</formula>
    </cfRule>
  </conditionalFormatting>
  <dataValidations count="4">
    <dataValidation type="list" allowBlank="1" showInputMessage="1" showErrorMessage="1" sqref="K4" xr:uid="{8A490E9B-1083-4476-A674-93FF35FBABA1}">
      <formula1>"2024,2025,2026,2027,2028,2029,2030"</formula1>
    </dataValidation>
    <dataValidation type="decimal" operator="greaterThan" allowBlank="1" showInputMessage="1" showErrorMessage="1" sqref="I13:I72" xr:uid="{D898629F-5C35-423B-B15A-374C71AAB866}">
      <formula1>0</formula1>
    </dataValidation>
    <dataValidation type="decimal" operator="greaterThanOrEqual" allowBlank="1" showInputMessage="1" showErrorMessage="1" sqref="J13:J72 K13:K73" xr:uid="{602A7E9D-AD0B-4D0A-8AE2-3EEB8F9A54EC}">
      <formula1>0</formula1>
    </dataValidation>
    <dataValidation type="list" allowBlank="1" showInputMessage="1" showErrorMessage="1" sqref="H13:H72" xr:uid="{349FE388-AA97-48D0-BCBD-A391B6B2A170}">
      <formula1>INDIRECT(G13)</formula1>
    </dataValidation>
  </dataValidations>
  <printOptions horizontalCentered="1"/>
  <pageMargins left="0.19685039370078741" right="0.19685039370078741" top="0.19685039370078741" bottom="0.19685039370078741" header="0.31496062992125984" footer="0.31496062992125984"/>
  <pageSetup scale="47" fitToHeight="10" orientation="portrait" r:id="rId1"/>
  <drawing r:id="rId2"/>
  <extLst>
    <ext xmlns:x14="http://schemas.microsoft.com/office/spreadsheetml/2009/9/main" uri="{CCE6A557-97BC-4b89-ADB6-D9C93CAAB3DF}">
      <x14:dataValidations xmlns:xm="http://schemas.microsoft.com/office/excel/2006/main" count="3">
        <x14:dataValidation type="list" allowBlank="1" xr:uid="{3435D279-5936-41F2-B035-E1F15DBF9F71}">
          <x14:formula1>
            <xm:f>Proyectos!$A$2:$A$20</xm:f>
          </x14:formula1>
          <xm:sqref>D7:I7</xm:sqref>
        </x14:dataValidation>
        <x14:dataValidation type="list" allowBlank="1" xr:uid="{874321A0-2783-4B05-BF37-25DBBC6DA6B1}">
          <x14:formula1>
            <xm:f>Dependencias!$F$2:$F$70</xm:f>
          </x14:formula1>
          <xm:sqref>D9:I9 E13:E72</xm:sqref>
        </x14:dataValidation>
        <x14:dataValidation type="list" allowBlank="1" showInputMessage="1" showErrorMessage="1" xr:uid="{4267CC27-190D-4AE0-9350-ABA8E92FE075}">
          <x14:formula1>
            <xm:f>'3. Códigos inversión'!$B$4:$B$24</xm:f>
          </x14:formula1>
          <xm:sqref>G13:G72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53311-EA2B-4D89-AA6B-8AAFFB970F72}">
  <dimension ref="A1:D19"/>
  <sheetViews>
    <sheetView workbookViewId="0">
      <selection activeCell="A19" sqref="A19"/>
    </sheetView>
  </sheetViews>
  <sheetFormatPr baseColWidth="10" defaultRowHeight="15.75" x14ac:dyDescent="0.25"/>
  <cols>
    <col min="1" max="1" width="20.75" customWidth="1"/>
    <col min="2" max="2" width="13.25" bestFit="1" customWidth="1"/>
    <col min="3" max="3" width="20.75" customWidth="1"/>
    <col min="4" max="4" width="27.375" customWidth="1"/>
  </cols>
  <sheetData>
    <row r="1" spans="1:4" x14ac:dyDescent="0.25">
      <c r="A1" s="50" t="s">
        <v>441</v>
      </c>
      <c r="B1" s="50" t="s">
        <v>417</v>
      </c>
      <c r="C1" s="50" t="s">
        <v>306</v>
      </c>
      <c r="D1" s="51" t="s">
        <v>446</v>
      </c>
    </row>
    <row r="2" spans="1:4" x14ac:dyDescent="0.25">
      <c r="A2" s="52" t="s">
        <v>432</v>
      </c>
      <c r="B2" s="52">
        <v>4111</v>
      </c>
      <c r="C2" s="52" t="s">
        <v>442</v>
      </c>
      <c r="D2" s="53" t="s">
        <v>433</v>
      </c>
    </row>
    <row r="3" spans="1:4" x14ac:dyDescent="0.25">
      <c r="A3" s="52" t="s">
        <v>434</v>
      </c>
      <c r="B3" s="52">
        <v>4131</v>
      </c>
      <c r="C3" s="52" t="s">
        <v>443</v>
      </c>
      <c r="D3" s="53" t="s">
        <v>401</v>
      </c>
    </row>
    <row r="4" spans="1:4" x14ac:dyDescent="0.25">
      <c r="A4" s="52" t="s">
        <v>435</v>
      </c>
      <c r="B4" s="52">
        <v>4133</v>
      </c>
      <c r="C4" s="52" t="s">
        <v>444</v>
      </c>
      <c r="D4" s="53" t="s">
        <v>423</v>
      </c>
    </row>
    <row r="5" spans="1:4" x14ac:dyDescent="0.25">
      <c r="A5" s="52" t="s">
        <v>438</v>
      </c>
      <c r="B5" s="52">
        <v>4211</v>
      </c>
      <c r="C5" s="52" t="s">
        <v>444</v>
      </c>
      <c r="D5" s="53" t="s">
        <v>371</v>
      </c>
    </row>
    <row r="6" spans="1:4" x14ac:dyDescent="0.25">
      <c r="A6" s="52" t="s">
        <v>436</v>
      </c>
      <c r="B6" s="52">
        <v>4212</v>
      </c>
      <c r="C6" s="52" t="s">
        <v>444</v>
      </c>
      <c r="D6" s="53" t="s">
        <v>371</v>
      </c>
    </row>
    <row r="7" spans="1:4" x14ac:dyDescent="0.25">
      <c r="A7" s="52" t="s">
        <v>439</v>
      </c>
      <c r="B7" s="52">
        <v>4214</v>
      </c>
      <c r="C7" s="52" t="s">
        <v>444</v>
      </c>
      <c r="D7" s="53" t="s">
        <v>440</v>
      </c>
    </row>
    <row r="8" spans="1:4" x14ac:dyDescent="0.25">
      <c r="A8" s="52" t="s">
        <v>437</v>
      </c>
      <c r="B8" s="52">
        <v>4222</v>
      </c>
      <c r="C8" s="52" t="s">
        <v>444</v>
      </c>
      <c r="D8" s="53" t="s">
        <v>373</v>
      </c>
    </row>
    <row r="9" spans="1:4" x14ac:dyDescent="0.25">
      <c r="A9" s="52" t="s">
        <v>430</v>
      </c>
      <c r="B9" s="52">
        <v>4411</v>
      </c>
      <c r="C9" s="52" t="s">
        <v>419</v>
      </c>
      <c r="D9" s="53" t="s">
        <v>333</v>
      </c>
    </row>
    <row r="10" spans="1:4" x14ac:dyDescent="0.25">
      <c r="A10" s="52" t="s">
        <v>422</v>
      </c>
      <c r="B10" s="52">
        <v>4412</v>
      </c>
      <c r="C10" s="52" t="s">
        <v>419</v>
      </c>
      <c r="D10" s="53" t="s">
        <v>333</v>
      </c>
    </row>
    <row r="11" spans="1:4" x14ac:dyDescent="0.25">
      <c r="A11" s="52" t="s">
        <v>428</v>
      </c>
      <c r="B11" s="52">
        <v>4413</v>
      </c>
      <c r="C11" s="52" t="s">
        <v>443</v>
      </c>
      <c r="D11" s="53" t="s">
        <v>420</v>
      </c>
    </row>
    <row r="12" spans="1:4" x14ac:dyDescent="0.25">
      <c r="A12" s="52" t="s">
        <v>429</v>
      </c>
      <c r="B12" s="52">
        <v>4511</v>
      </c>
      <c r="C12" s="52" t="s">
        <v>443</v>
      </c>
      <c r="D12" s="53" t="s">
        <v>445</v>
      </c>
    </row>
    <row r="13" spans="1:4" x14ac:dyDescent="0.25">
      <c r="A13" s="52" t="s">
        <v>424</v>
      </c>
      <c r="B13" s="52">
        <v>4513</v>
      </c>
      <c r="C13" s="52" t="s">
        <v>443</v>
      </c>
      <c r="D13" s="53" t="s">
        <v>445</v>
      </c>
    </row>
    <row r="14" spans="1:4" x14ac:dyDescent="0.25">
      <c r="A14" s="52" t="s">
        <v>426</v>
      </c>
      <c r="B14" s="52">
        <v>4521</v>
      </c>
      <c r="C14" s="52" t="s">
        <v>443</v>
      </c>
      <c r="D14" s="53" t="s">
        <v>399</v>
      </c>
    </row>
    <row r="15" spans="1:4" x14ac:dyDescent="0.25">
      <c r="A15" s="52" t="s">
        <v>427</v>
      </c>
      <c r="B15" s="52">
        <v>4531</v>
      </c>
      <c r="C15" s="52" t="s">
        <v>442</v>
      </c>
      <c r="D15" s="53" t="s">
        <v>360</v>
      </c>
    </row>
    <row r="16" spans="1:4" x14ac:dyDescent="0.25">
      <c r="A16" s="52" t="s">
        <v>425</v>
      </c>
      <c r="B16" s="52">
        <v>4533</v>
      </c>
      <c r="C16" s="52" t="s">
        <v>443</v>
      </c>
      <c r="D16" s="53" t="s">
        <v>445</v>
      </c>
    </row>
    <row r="17" spans="1:4" x14ac:dyDescent="0.25">
      <c r="A17" s="52" t="s">
        <v>421</v>
      </c>
      <c r="B17" s="52">
        <v>4611</v>
      </c>
      <c r="C17" s="52" t="s">
        <v>419</v>
      </c>
      <c r="D17" s="53" t="s">
        <v>335</v>
      </c>
    </row>
    <row r="18" spans="1:4" x14ac:dyDescent="0.25">
      <c r="A18" s="52" t="s">
        <v>431</v>
      </c>
      <c r="B18" s="52">
        <v>4714</v>
      </c>
      <c r="C18" s="52" t="s">
        <v>443</v>
      </c>
      <c r="D18" s="53" t="s">
        <v>401</v>
      </c>
    </row>
    <row r="19" spans="1:4" x14ac:dyDescent="0.25">
      <c r="A19" s="54" t="s">
        <v>450</v>
      </c>
      <c r="B19" s="54"/>
      <c r="C19" s="54"/>
      <c r="D19" s="55"/>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B6EC2-7987-4F9D-9E36-29CB4EFBE193}">
  <dimension ref="A1:G70"/>
  <sheetViews>
    <sheetView workbookViewId="0">
      <pane xSplit="6" ySplit="1" topLeftCell="G36" activePane="bottomRight" state="frozen"/>
      <selection pane="topRight" activeCell="G1" sqref="G1"/>
      <selection pane="bottomLeft" activeCell="A2" sqref="A2"/>
      <selection pane="bottomRight" activeCell="F2" sqref="F2"/>
    </sheetView>
  </sheetViews>
  <sheetFormatPr baseColWidth="10" defaultRowHeight="15.75" x14ac:dyDescent="0.25"/>
  <cols>
    <col min="1" max="1" width="12.625" customWidth="1"/>
    <col min="2" max="2" width="40.125" customWidth="1"/>
    <col min="4" max="4" width="40.125" customWidth="1"/>
    <col min="5" max="5" width="17.125" customWidth="1"/>
    <col min="6" max="6" width="52.25" customWidth="1"/>
  </cols>
  <sheetData>
    <row r="1" spans="1:7" ht="22.5" x14ac:dyDescent="0.25">
      <c r="A1" s="34" t="s">
        <v>318</v>
      </c>
      <c r="B1" s="34" t="s">
        <v>306</v>
      </c>
      <c r="C1" s="34" t="s">
        <v>319</v>
      </c>
      <c r="D1" s="34" t="s">
        <v>320</v>
      </c>
      <c r="E1" s="34" t="s">
        <v>321</v>
      </c>
      <c r="F1" s="34" t="s">
        <v>322</v>
      </c>
      <c r="G1" s="34" t="s">
        <v>321</v>
      </c>
    </row>
    <row r="2" spans="1:7" x14ac:dyDescent="0.25">
      <c r="A2" s="35">
        <v>11100</v>
      </c>
      <c r="B2" s="36" t="s">
        <v>310</v>
      </c>
      <c r="C2" s="35">
        <v>11101</v>
      </c>
      <c r="D2" s="37" t="s">
        <v>323</v>
      </c>
      <c r="E2" s="35">
        <v>11101</v>
      </c>
      <c r="F2" s="38" t="s">
        <v>323</v>
      </c>
      <c r="G2" s="35">
        <v>11101</v>
      </c>
    </row>
    <row r="3" spans="1:7" x14ac:dyDescent="0.25">
      <c r="A3" s="39">
        <v>11100</v>
      </c>
      <c r="B3" s="40" t="s">
        <v>310</v>
      </c>
      <c r="C3" s="39">
        <v>11102</v>
      </c>
      <c r="D3" s="41" t="s">
        <v>324</v>
      </c>
      <c r="E3" s="39">
        <v>11102</v>
      </c>
      <c r="F3" s="42" t="s">
        <v>324</v>
      </c>
      <c r="G3" s="39">
        <v>11102</v>
      </c>
    </row>
    <row r="4" spans="1:7" x14ac:dyDescent="0.25">
      <c r="A4" s="35">
        <v>11100</v>
      </c>
      <c r="B4" s="36" t="s">
        <v>310</v>
      </c>
      <c r="C4" s="35">
        <v>11103</v>
      </c>
      <c r="D4" s="37" t="s">
        <v>325</v>
      </c>
      <c r="E4" s="35">
        <v>11103</v>
      </c>
      <c r="F4" s="38" t="s">
        <v>325</v>
      </c>
      <c r="G4" s="35">
        <v>11103</v>
      </c>
    </row>
    <row r="5" spans="1:7" x14ac:dyDescent="0.25">
      <c r="A5" s="39">
        <v>11100</v>
      </c>
      <c r="B5" s="40" t="s">
        <v>310</v>
      </c>
      <c r="C5" s="39">
        <v>11110</v>
      </c>
      <c r="D5" s="41" t="s">
        <v>326</v>
      </c>
      <c r="E5" s="39">
        <v>11110</v>
      </c>
      <c r="F5" s="42" t="s">
        <v>327</v>
      </c>
      <c r="G5" s="39">
        <v>11110</v>
      </c>
    </row>
    <row r="6" spans="1:7" x14ac:dyDescent="0.25">
      <c r="A6" s="35">
        <v>11100</v>
      </c>
      <c r="B6" s="36" t="s">
        <v>310</v>
      </c>
      <c r="C6" s="35">
        <v>11150</v>
      </c>
      <c r="D6" s="37" t="s">
        <v>328</v>
      </c>
      <c r="E6" s="35">
        <v>11150</v>
      </c>
      <c r="F6" s="38" t="s">
        <v>328</v>
      </c>
      <c r="G6" s="35">
        <v>11150</v>
      </c>
    </row>
    <row r="7" spans="1:7" x14ac:dyDescent="0.25">
      <c r="A7" s="39">
        <v>11100</v>
      </c>
      <c r="B7" s="40" t="s">
        <v>310</v>
      </c>
      <c r="C7" s="39">
        <v>11120</v>
      </c>
      <c r="D7" s="41" t="s">
        <v>329</v>
      </c>
      <c r="E7" s="39">
        <v>11120</v>
      </c>
      <c r="F7" s="41" t="s">
        <v>329</v>
      </c>
      <c r="G7" s="39">
        <v>11120</v>
      </c>
    </row>
    <row r="8" spans="1:7" x14ac:dyDescent="0.25">
      <c r="A8" s="35">
        <v>11100</v>
      </c>
      <c r="B8" s="36" t="s">
        <v>310</v>
      </c>
      <c r="C8" s="35">
        <v>11200</v>
      </c>
      <c r="D8" s="37" t="s">
        <v>330</v>
      </c>
      <c r="E8" s="35">
        <v>11200</v>
      </c>
      <c r="F8" s="38" t="s">
        <v>331</v>
      </c>
      <c r="G8" s="35">
        <v>11200</v>
      </c>
    </row>
    <row r="9" spans="1:7" x14ac:dyDescent="0.25">
      <c r="A9" s="39">
        <v>11100</v>
      </c>
      <c r="B9" s="40" t="s">
        <v>310</v>
      </c>
      <c r="C9" s="39">
        <v>11300</v>
      </c>
      <c r="D9" s="41" t="s">
        <v>332</v>
      </c>
      <c r="E9" s="39">
        <v>11300</v>
      </c>
      <c r="F9" s="42" t="s">
        <v>333</v>
      </c>
      <c r="G9" s="39">
        <v>11300</v>
      </c>
    </row>
    <row r="10" spans="1:7" x14ac:dyDescent="0.25">
      <c r="A10" s="35">
        <v>11100</v>
      </c>
      <c r="B10" s="36" t="s">
        <v>310</v>
      </c>
      <c r="C10" s="35">
        <v>11500</v>
      </c>
      <c r="D10" s="37" t="s">
        <v>334</v>
      </c>
      <c r="E10" s="35">
        <v>11500</v>
      </c>
      <c r="F10" s="38" t="s">
        <v>335</v>
      </c>
      <c r="G10" s="35">
        <v>11500</v>
      </c>
    </row>
    <row r="11" spans="1:7" x14ac:dyDescent="0.25">
      <c r="A11" s="39">
        <v>12100</v>
      </c>
      <c r="B11" s="43" t="s">
        <v>336</v>
      </c>
      <c r="C11" s="39">
        <v>12100</v>
      </c>
      <c r="D11" s="41" t="s">
        <v>337</v>
      </c>
      <c r="E11" s="39">
        <v>12100</v>
      </c>
      <c r="F11" s="42" t="s">
        <v>337</v>
      </c>
      <c r="G11" s="39">
        <v>12100</v>
      </c>
    </row>
    <row r="12" spans="1:7" x14ac:dyDescent="0.25">
      <c r="A12" s="35">
        <v>12100</v>
      </c>
      <c r="B12" s="44" t="s">
        <v>336</v>
      </c>
      <c r="C12" s="35">
        <v>12101</v>
      </c>
      <c r="D12" s="44" t="s">
        <v>338</v>
      </c>
      <c r="E12" s="35">
        <v>12101</v>
      </c>
      <c r="F12" s="45" t="s">
        <v>339</v>
      </c>
      <c r="G12" s="35">
        <v>12101</v>
      </c>
    </row>
    <row r="13" spans="1:7" x14ac:dyDescent="0.25">
      <c r="A13" s="39">
        <v>12100</v>
      </c>
      <c r="B13" s="43" t="s">
        <v>336</v>
      </c>
      <c r="C13" s="39">
        <v>12102</v>
      </c>
      <c r="D13" s="41" t="s">
        <v>340</v>
      </c>
      <c r="E13" s="39">
        <v>12102</v>
      </c>
      <c r="F13" s="42" t="s">
        <v>340</v>
      </c>
      <c r="G13" s="39">
        <v>12102</v>
      </c>
    </row>
    <row r="14" spans="1:7" x14ac:dyDescent="0.25">
      <c r="A14" s="35">
        <v>12100</v>
      </c>
      <c r="B14" s="44" t="s">
        <v>336</v>
      </c>
      <c r="C14" s="35">
        <v>12103</v>
      </c>
      <c r="D14" s="37" t="s">
        <v>341</v>
      </c>
      <c r="E14" s="35">
        <v>12103</v>
      </c>
      <c r="F14" s="38" t="s">
        <v>341</v>
      </c>
      <c r="G14" s="35">
        <v>12103</v>
      </c>
    </row>
    <row r="15" spans="1:7" x14ac:dyDescent="0.25">
      <c r="A15" s="39">
        <v>12100</v>
      </c>
      <c r="B15" s="43" t="s">
        <v>336</v>
      </c>
      <c r="C15" s="39">
        <v>12200</v>
      </c>
      <c r="D15" s="41" t="s">
        <v>342</v>
      </c>
      <c r="E15" s="39">
        <v>12200</v>
      </c>
      <c r="F15" s="42" t="s">
        <v>342</v>
      </c>
      <c r="G15" s="39">
        <v>12200</v>
      </c>
    </row>
    <row r="16" spans="1:7" x14ac:dyDescent="0.25">
      <c r="A16" s="35">
        <v>12100</v>
      </c>
      <c r="B16" s="44" t="s">
        <v>336</v>
      </c>
      <c r="C16" s="35">
        <v>12200</v>
      </c>
      <c r="D16" s="37" t="s">
        <v>342</v>
      </c>
      <c r="E16" s="35">
        <v>12201</v>
      </c>
      <c r="F16" s="38" t="s">
        <v>343</v>
      </c>
      <c r="G16" s="35">
        <v>12201</v>
      </c>
    </row>
    <row r="17" spans="1:7" x14ac:dyDescent="0.25">
      <c r="A17" s="39">
        <v>12100</v>
      </c>
      <c r="B17" s="43" t="s">
        <v>336</v>
      </c>
      <c r="C17" s="39">
        <v>12200</v>
      </c>
      <c r="D17" s="41" t="s">
        <v>342</v>
      </c>
      <c r="E17" s="39">
        <v>12202</v>
      </c>
      <c r="F17" s="42" t="s">
        <v>344</v>
      </c>
      <c r="G17" s="39">
        <v>12202</v>
      </c>
    </row>
    <row r="18" spans="1:7" x14ac:dyDescent="0.25">
      <c r="A18" s="35">
        <v>12100</v>
      </c>
      <c r="B18" s="44" t="s">
        <v>336</v>
      </c>
      <c r="C18" s="35">
        <v>12200</v>
      </c>
      <c r="D18" s="37" t="s">
        <v>342</v>
      </c>
      <c r="E18" s="35">
        <v>12203</v>
      </c>
      <c r="F18" s="38" t="s">
        <v>345</v>
      </c>
      <c r="G18" s="35">
        <v>12203</v>
      </c>
    </row>
    <row r="19" spans="1:7" x14ac:dyDescent="0.25">
      <c r="A19" s="39">
        <v>12100</v>
      </c>
      <c r="B19" s="43" t="s">
        <v>336</v>
      </c>
      <c r="C19" s="39">
        <v>12300</v>
      </c>
      <c r="D19" s="41" t="s">
        <v>346</v>
      </c>
      <c r="E19" s="39">
        <v>12300</v>
      </c>
      <c r="F19" s="42" t="s">
        <v>346</v>
      </c>
      <c r="G19" s="39">
        <v>12300</v>
      </c>
    </row>
    <row r="20" spans="1:7" x14ac:dyDescent="0.25">
      <c r="A20" s="35">
        <v>12100</v>
      </c>
      <c r="B20" s="44" t="s">
        <v>336</v>
      </c>
      <c r="C20" s="35">
        <v>12300</v>
      </c>
      <c r="D20" s="37" t="s">
        <v>346</v>
      </c>
      <c r="E20" s="35">
        <v>12302</v>
      </c>
      <c r="F20" s="38" t="s">
        <v>347</v>
      </c>
      <c r="G20" s="35">
        <v>12302</v>
      </c>
    </row>
    <row r="21" spans="1:7" x14ac:dyDescent="0.25">
      <c r="A21" s="39">
        <v>12100</v>
      </c>
      <c r="B21" s="43" t="s">
        <v>336</v>
      </c>
      <c r="C21" s="39">
        <v>12300</v>
      </c>
      <c r="D21" s="41" t="s">
        <v>346</v>
      </c>
      <c r="E21" s="39">
        <v>12303</v>
      </c>
      <c r="F21" s="42" t="s">
        <v>348</v>
      </c>
      <c r="G21" s="39">
        <v>12303</v>
      </c>
    </row>
    <row r="22" spans="1:7" x14ac:dyDescent="0.25">
      <c r="A22" s="35">
        <v>12100</v>
      </c>
      <c r="B22" s="44" t="s">
        <v>336</v>
      </c>
      <c r="C22" s="35">
        <v>12305</v>
      </c>
      <c r="D22" s="37" t="s">
        <v>349</v>
      </c>
      <c r="E22" s="35">
        <v>12305</v>
      </c>
      <c r="F22" s="38" t="s">
        <v>349</v>
      </c>
      <c r="G22" s="35">
        <v>12305</v>
      </c>
    </row>
    <row r="23" spans="1:7" x14ac:dyDescent="0.25">
      <c r="A23" s="39">
        <v>12100</v>
      </c>
      <c r="B23" s="43" t="s">
        <v>336</v>
      </c>
      <c r="C23" s="39">
        <v>12305</v>
      </c>
      <c r="D23" s="41" t="s">
        <v>349</v>
      </c>
      <c r="E23" s="39">
        <v>12306</v>
      </c>
      <c r="F23" s="42" t="s">
        <v>350</v>
      </c>
      <c r="G23" s="39">
        <v>12306</v>
      </c>
    </row>
    <row r="24" spans="1:7" x14ac:dyDescent="0.25">
      <c r="A24" s="35">
        <v>12100</v>
      </c>
      <c r="B24" s="44" t="s">
        <v>336</v>
      </c>
      <c r="C24" s="35">
        <v>12305</v>
      </c>
      <c r="D24" s="37" t="s">
        <v>349</v>
      </c>
      <c r="E24" s="35">
        <v>12307</v>
      </c>
      <c r="F24" s="38" t="s">
        <v>351</v>
      </c>
      <c r="G24" s="35">
        <v>12307</v>
      </c>
    </row>
    <row r="25" spans="1:7" x14ac:dyDescent="0.25">
      <c r="A25" s="39">
        <v>12100</v>
      </c>
      <c r="B25" s="43" t="s">
        <v>336</v>
      </c>
      <c r="C25" s="39">
        <v>12400</v>
      </c>
      <c r="D25" s="43" t="s">
        <v>352</v>
      </c>
      <c r="E25" s="39">
        <v>12400</v>
      </c>
      <c r="F25" s="46" t="s">
        <v>352</v>
      </c>
      <c r="G25" s="39">
        <v>12400</v>
      </c>
    </row>
    <row r="26" spans="1:7" x14ac:dyDescent="0.25">
      <c r="A26" s="35">
        <v>12100</v>
      </c>
      <c r="B26" s="44" t="s">
        <v>336</v>
      </c>
      <c r="C26" s="35">
        <v>12400</v>
      </c>
      <c r="D26" s="44" t="s">
        <v>352</v>
      </c>
      <c r="E26" s="35">
        <v>12401</v>
      </c>
      <c r="F26" s="38" t="s">
        <v>353</v>
      </c>
      <c r="G26" s="35">
        <v>12401</v>
      </c>
    </row>
    <row r="27" spans="1:7" x14ac:dyDescent="0.25">
      <c r="A27" s="39">
        <v>12100</v>
      </c>
      <c r="B27" s="43" t="s">
        <v>336</v>
      </c>
      <c r="C27" s="39">
        <v>12400</v>
      </c>
      <c r="D27" s="43" t="s">
        <v>352</v>
      </c>
      <c r="E27" s="39">
        <v>12402</v>
      </c>
      <c r="F27" s="42" t="s">
        <v>354</v>
      </c>
      <c r="G27" s="39">
        <v>12402</v>
      </c>
    </row>
    <row r="28" spans="1:7" x14ac:dyDescent="0.25">
      <c r="A28" s="35">
        <v>12100</v>
      </c>
      <c r="B28" s="44" t="s">
        <v>336</v>
      </c>
      <c r="C28" s="35">
        <v>12400</v>
      </c>
      <c r="D28" s="44" t="s">
        <v>352</v>
      </c>
      <c r="E28" s="35">
        <v>12403</v>
      </c>
      <c r="F28" s="38" t="s">
        <v>355</v>
      </c>
      <c r="G28" s="35">
        <v>12403</v>
      </c>
    </row>
    <row r="29" spans="1:7" x14ac:dyDescent="0.25">
      <c r="A29" s="39">
        <v>12100</v>
      </c>
      <c r="B29" s="43" t="s">
        <v>336</v>
      </c>
      <c r="C29" s="39">
        <v>12400</v>
      </c>
      <c r="D29" s="43" t="s">
        <v>352</v>
      </c>
      <c r="E29" s="39">
        <v>12405</v>
      </c>
      <c r="F29" s="42" t="s">
        <v>356</v>
      </c>
      <c r="G29" s="39">
        <v>12405</v>
      </c>
    </row>
    <row r="30" spans="1:7" x14ac:dyDescent="0.25">
      <c r="A30" s="35">
        <v>12100</v>
      </c>
      <c r="B30" s="44" t="s">
        <v>336</v>
      </c>
      <c r="C30" s="35">
        <v>12400</v>
      </c>
      <c r="D30" s="44" t="s">
        <v>352</v>
      </c>
      <c r="E30" s="35">
        <v>12406</v>
      </c>
      <c r="F30" s="38" t="s">
        <v>357</v>
      </c>
      <c r="G30" s="35">
        <v>12406</v>
      </c>
    </row>
    <row r="31" spans="1:7" x14ac:dyDescent="0.25">
      <c r="A31" s="39">
        <v>12100</v>
      </c>
      <c r="B31" s="43" t="s">
        <v>336</v>
      </c>
      <c r="C31" s="39">
        <v>12400</v>
      </c>
      <c r="D31" s="43" t="s">
        <v>352</v>
      </c>
      <c r="E31" s="39">
        <v>12407</v>
      </c>
      <c r="F31" s="42" t="s">
        <v>358</v>
      </c>
      <c r="G31" s="39">
        <v>12407</v>
      </c>
    </row>
    <row r="32" spans="1:7" x14ac:dyDescent="0.25">
      <c r="A32" s="35">
        <v>12100</v>
      </c>
      <c r="B32" s="44" t="s">
        <v>336</v>
      </c>
      <c r="C32" s="35">
        <v>12500</v>
      </c>
      <c r="D32" s="37" t="s">
        <v>359</v>
      </c>
      <c r="E32" s="35">
        <v>12500</v>
      </c>
      <c r="F32" s="38" t="s">
        <v>360</v>
      </c>
      <c r="G32" s="35">
        <v>12500</v>
      </c>
    </row>
    <row r="33" spans="1:7" x14ac:dyDescent="0.25">
      <c r="A33" s="39">
        <v>12100</v>
      </c>
      <c r="B33" s="43" t="s">
        <v>336</v>
      </c>
      <c r="C33" s="39">
        <v>12501</v>
      </c>
      <c r="D33" s="41" t="s">
        <v>361</v>
      </c>
      <c r="E33" s="39">
        <v>12501</v>
      </c>
      <c r="F33" s="42" t="s">
        <v>362</v>
      </c>
      <c r="G33" s="39">
        <v>12501</v>
      </c>
    </row>
    <row r="34" spans="1:7" x14ac:dyDescent="0.25">
      <c r="A34" s="35">
        <v>12100</v>
      </c>
      <c r="B34" s="44" t="s">
        <v>336</v>
      </c>
      <c r="C34" s="35">
        <v>12502</v>
      </c>
      <c r="D34" s="37" t="s">
        <v>363</v>
      </c>
      <c r="E34" s="35">
        <v>12502</v>
      </c>
      <c r="F34" s="38" t="s">
        <v>364</v>
      </c>
      <c r="G34" s="35">
        <v>12502</v>
      </c>
    </row>
    <row r="35" spans="1:7" x14ac:dyDescent="0.25">
      <c r="A35" s="39">
        <v>12100</v>
      </c>
      <c r="B35" s="43" t="s">
        <v>336</v>
      </c>
      <c r="C35" s="39">
        <v>12503</v>
      </c>
      <c r="D35" s="43" t="s">
        <v>365</v>
      </c>
      <c r="E35" s="39">
        <v>12503</v>
      </c>
      <c r="F35" s="46" t="s">
        <v>366</v>
      </c>
      <c r="G35" s="39">
        <v>12503</v>
      </c>
    </row>
    <row r="36" spans="1:7" x14ac:dyDescent="0.25">
      <c r="A36" s="35">
        <v>12505</v>
      </c>
      <c r="B36" s="37" t="s">
        <v>367</v>
      </c>
      <c r="C36" s="35">
        <v>12505</v>
      </c>
      <c r="D36" s="37" t="s">
        <v>368</v>
      </c>
      <c r="E36" s="35">
        <v>12505</v>
      </c>
      <c r="F36" s="38" t="s">
        <v>368</v>
      </c>
      <c r="G36" s="35">
        <v>12505</v>
      </c>
    </row>
    <row r="37" spans="1:7" x14ac:dyDescent="0.25">
      <c r="A37" s="39">
        <v>12505</v>
      </c>
      <c r="B37" s="41" t="s">
        <v>367</v>
      </c>
      <c r="C37" s="39">
        <v>12506</v>
      </c>
      <c r="D37" s="41" t="s">
        <v>369</v>
      </c>
      <c r="E37" s="39">
        <v>12506</v>
      </c>
      <c r="F37" s="42" t="s">
        <v>369</v>
      </c>
      <c r="G37" s="39">
        <v>12506</v>
      </c>
    </row>
    <row r="38" spans="1:7" x14ac:dyDescent="0.25">
      <c r="A38" s="35">
        <v>12505</v>
      </c>
      <c r="B38" s="37" t="s">
        <v>367</v>
      </c>
      <c r="C38" s="35">
        <v>12507</v>
      </c>
      <c r="D38" s="37" t="s">
        <v>370</v>
      </c>
      <c r="E38" s="35">
        <v>12507</v>
      </c>
      <c r="F38" s="38" t="s">
        <v>371</v>
      </c>
      <c r="G38" s="35">
        <v>12507</v>
      </c>
    </row>
    <row r="39" spans="1:7" x14ac:dyDescent="0.25">
      <c r="A39" s="39">
        <v>12505</v>
      </c>
      <c r="B39" s="41" t="s">
        <v>367</v>
      </c>
      <c r="C39" s="39">
        <v>12508</v>
      </c>
      <c r="D39" s="41" t="s">
        <v>372</v>
      </c>
      <c r="E39" s="39">
        <v>12508</v>
      </c>
      <c r="F39" s="42" t="s">
        <v>373</v>
      </c>
      <c r="G39" s="39">
        <v>12508</v>
      </c>
    </row>
    <row r="40" spans="1:7" x14ac:dyDescent="0.25">
      <c r="A40" s="35">
        <v>12505</v>
      </c>
      <c r="B40" s="37" t="s">
        <v>367</v>
      </c>
      <c r="C40" s="35">
        <v>12509</v>
      </c>
      <c r="D40" s="37" t="s">
        <v>374</v>
      </c>
      <c r="E40" s="35">
        <v>12509</v>
      </c>
      <c r="F40" s="38" t="s">
        <v>374</v>
      </c>
      <c r="G40" s="35">
        <v>12509</v>
      </c>
    </row>
    <row r="41" spans="1:7" x14ac:dyDescent="0.25">
      <c r="A41" s="39">
        <v>12505</v>
      </c>
      <c r="B41" s="41" t="s">
        <v>367</v>
      </c>
      <c r="C41" s="39">
        <v>12510</v>
      </c>
      <c r="D41" s="41" t="s">
        <v>375</v>
      </c>
      <c r="E41" s="39">
        <v>12510</v>
      </c>
      <c r="F41" s="42" t="s">
        <v>375</v>
      </c>
      <c r="G41" s="39">
        <v>12510</v>
      </c>
    </row>
    <row r="42" spans="1:7" x14ac:dyDescent="0.25">
      <c r="A42" s="35">
        <v>12505</v>
      </c>
      <c r="B42" s="37" t="s">
        <v>367</v>
      </c>
      <c r="C42" s="35">
        <v>12511</v>
      </c>
      <c r="D42" s="37" t="s">
        <v>376</v>
      </c>
      <c r="E42" s="35">
        <v>12511</v>
      </c>
      <c r="F42" s="38" t="s">
        <v>376</v>
      </c>
      <c r="G42" s="35">
        <v>12511</v>
      </c>
    </row>
    <row r="43" spans="1:7" x14ac:dyDescent="0.25">
      <c r="A43" s="39">
        <v>13250</v>
      </c>
      <c r="B43" s="41" t="s">
        <v>377</v>
      </c>
      <c r="C43" s="39">
        <v>13250</v>
      </c>
      <c r="D43" s="41" t="s">
        <v>377</v>
      </c>
      <c r="E43" s="39">
        <v>13250</v>
      </c>
      <c r="F43" s="42" t="s">
        <v>378</v>
      </c>
      <c r="G43" s="39">
        <v>13250</v>
      </c>
    </row>
    <row r="44" spans="1:7" x14ac:dyDescent="0.25">
      <c r="A44" s="35">
        <v>13250</v>
      </c>
      <c r="B44" s="37" t="s">
        <v>377</v>
      </c>
      <c r="C44" s="35">
        <v>13250</v>
      </c>
      <c r="D44" s="37" t="s">
        <v>377</v>
      </c>
      <c r="E44" s="35">
        <v>13252</v>
      </c>
      <c r="F44" s="38" t="s">
        <v>379</v>
      </c>
      <c r="G44" s="35">
        <v>13252</v>
      </c>
    </row>
    <row r="45" spans="1:7" x14ac:dyDescent="0.25">
      <c r="A45" s="39">
        <v>13250</v>
      </c>
      <c r="B45" s="41" t="s">
        <v>377</v>
      </c>
      <c r="C45" s="39">
        <v>13251</v>
      </c>
      <c r="D45" s="41" t="s">
        <v>380</v>
      </c>
      <c r="E45" s="39">
        <v>13251</v>
      </c>
      <c r="F45" s="42" t="s">
        <v>381</v>
      </c>
      <c r="G45" s="39">
        <v>13251</v>
      </c>
    </row>
    <row r="46" spans="1:7" x14ac:dyDescent="0.25">
      <c r="A46" s="35">
        <v>13250</v>
      </c>
      <c r="B46" s="37" t="s">
        <v>377</v>
      </c>
      <c r="C46" s="35">
        <v>13300</v>
      </c>
      <c r="D46" s="37" t="s">
        <v>382</v>
      </c>
      <c r="E46" s="35">
        <v>13300</v>
      </c>
      <c r="F46" s="38" t="s">
        <v>383</v>
      </c>
      <c r="G46" s="35">
        <v>13300</v>
      </c>
    </row>
    <row r="47" spans="1:7" x14ac:dyDescent="0.25">
      <c r="A47" s="39">
        <v>13250</v>
      </c>
      <c r="B47" s="41" t="s">
        <v>377</v>
      </c>
      <c r="C47" s="39">
        <v>13400</v>
      </c>
      <c r="D47" s="41" t="s">
        <v>384</v>
      </c>
      <c r="E47" s="39">
        <v>13400</v>
      </c>
      <c r="F47" s="42" t="s">
        <v>385</v>
      </c>
      <c r="G47" s="39">
        <v>13400</v>
      </c>
    </row>
    <row r="48" spans="1:7" x14ac:dyDescent="0.25">
      <c r="A48" s="35">
        <v>13250</v>
      </c>
      <c r="B48" s="37" t="s">
        <v>377</v>
      </c>
      <c r="C48" s="35">
        <v>13400</v>
      </c>
      <c r="D48" s="37" t="s">
        <v>384</v>
      </c>
      <c r="E48" s="35">
        <v>13401</v>
      </c>
      <c r="F48" s="38" t="s">
        <v>386</v>
      </c>
      <c r="G48" s="35">
        <v>13401</v>
      </c>
    </row>
    <row r="49" spans="1:7" x14ac:dyDescent="0.25">
      <c r="A49" s="39">
        <v>13250</v>
      </c>
      <c r="B49" s="41" t="s">
        <v>377</v>
      </c>
      <c r="C49" s="39">
        <v>13400</v>
      </c>
      <c r="D49" s="41" t="s">
        <v>384</v>
      </c>
      <c r="E49" s="39">
        <v>13402</v>
      </c>
      <c r="F49" s="42" t="s">
        <v>387</v>
      </c>
      <c r="G49" s="39">
        <v>13402</v>
      </c>
    </row>
    <row r="50" spans="1:7" x14ac:dyDescent="0.25">
      <c r="A50" s="35">
        <v>13250</v>
      </c>
      <c r="B50" s="37" t="s">
        <v>377</v>
      </c>
      <c r="C50" s="35">
        <v>13400</v>
      </c>
      <c r="D50" s="37" t="s">
        <v>384</v>
      </c>
      <c r="E50" s="35">
        <v>13403</v>
      </c>
      <c r="F50" s="38" t="s">
        <v>388</v>
      </c>
      <c r="G50" s="35">
        <v>13403</v>
      </c>
    </row>
    <row r="51" spans="1:7" x14ac:dyDescent="0.25">
      <c r="A51" s="39">
        <v>13250</v>
      </c>
      <c r="B51" s="41" t="s">
        <v>377</v>
      </c>
      <c r="C51" s="39">
        <v>13400</v>
      </c>
      <c r="D51" s="41" t="s">
        <v>384</v>
      </c>
      <c r="E51" s="39">
        <v>13404</v>
      </c>
      <c r="F51" s="42" t="s">
        <v>389</v>
      </c>
      <c r="G51" s="39">
        <v>13404</v>
      </c>
    </row>
    <row r="52" spans="1:7" x14ac:dyDescent="0.25">
      <c r="A52" s="35">
        <v>13250</v>
      </c>
      <c r="B52" s="37" t="s">
        <v>377</v>
      </c>
      <c r="C52" s="35">
        <v>13400</v>
      </c>
      <c r="D52" s="37" t="s">
        <v>384</v>
      </c>
      <c r="E52" s="35">
        <v>13407</v>
      </c>
      <c r="F52" s="38" t="s">
        <v>390</v>
      </c>
      <c r="G52" s="35">
        <v>13407</v>
      </c>
    </row>
    <row r="53" spans="1:7" x14ac:dyDescent="0.25">
      <c r="A53" s="39">
        <v>13250</v>
      </c>
      <c r="B53" s="41" t="s">
        <v>377</v>
      </c>
      <c r="C53" s="39">
        <v>13400</v>
      </c>
      <c r="D53" s="41" t="s">
        <v>384</v>
      </c>
      <c r="E53" s="39">
        <v>13408</v>
      </c>
      <c r="F53" s="42" t="s">
        <v>391</v>
      </c>
      <c r="G53" s="39">
        <v>13408</v>
      </c>
    </row>
    <row r="54" spans="1:7" x14ac:dyDescent="0.25">
      <c r="A54" s="35">
        <v>13250</v>
      </c>
      <c r="B54" s="37" t="s">
        <v>377</v>
      </c>
      <c r="C54" s="35">
        <v>13406</v>
      </c>
      <c r="D54" s="37" t="s">
        <v>392</v>
      </c>
      <c r="E54" s="35">
        <v>13406</v>
      </c>
      <c r="F54" s="38" t="s">
        <v>392</v>
      </c>
      <c r="G54" s="35">
        <v>13406</v>
      </c>
    </row>
    <row r="55" spans="1:7" x14ac:dyDescent="0.25">
      <c r="A55" s="39">
        <v>13250</v>
      </c>
      <c r="B55" s="41" t="s">
        <v>377</v>
      </c>
      <c r="C55" s="39">
        <v>13500</v>
      </c>
      <c r="D55" s="41" t="s">
        <v>393</v>
      </c>
      <c r="E55" s="39">
        <v>13500</v>
      </c>
      <c r="F55" s="42" t="s">
        <v>394</v>
      </c>
      <c r="G55" s="39">
        <v>13500</v>
      </c>
    </row>
    <row r="56" spans="1:7" x14ac:dyDescent="0.25">
      <c r="A56" s="35">
        <v>13250</v>
      </c>
      <c r="B56" s="37" t="s">
        <v>377</v>
      </c>
      <c r="C56" s="35">
        <v>13500</v>
      </c>
      <c r="D56" s="37" t="s">
        <v>393</v>
      </c>
      <c r="E56" s="35">
        <v>13501</v>
      </c>
      <c r="F56" s="38" t="s">
        <v>395</v>
      </c>
      <c r="G56" s="35">
        <v>13501</v>
      </c>
    </row>
    <row r="57" spans="1:7" x14ac:dyDescent="0.25">
      <c r="A57" s="39">
        <v>13250</v>
      </c>
      <c r="B57" s="41" t="s">
        <v>377</v>
      </c>
      <c r="C57" s="39">
        <v>13500</v>
      </c>
      <c r="D57" s="41" t="s">
        <v>393</v>
      </c>
      <c r="E57" s="39">
        <v>13502</v>
      </c>
      <c r="F57" s="42" t="s">
        <v>396</v>
      </c>
      <c r="G57" s="39">
        <v>13502</v>
      </c>
    </row>
    <row r="58" spans="1:7" x14ac:dyDescent="0.25">
      <c r="A58" s="35">
        <v>13250</v>
      </c>
      <c r="B58" s="37" t="s">
        <v>377</v>
      </c>
      <c r="C58" s="35">
        <v>13500</v>
      </c>
      <c r="D58" s="37" t="s">
        <v>393</v>
      </c>
      <c r="E58" s="35">
        <v>13503</v>
      </c>
      <c r="F58" s="38" t="s">
        <v>397</v>
      </c>
      <c r="G58" s="35">
        <v>13503</v>
      </c>
    </row>
    <row r="59" spans="1:7" x14ac:dyDescent="0.25">
      <c r="A59" s="39">
        <v>13250</v>
      </c>
      <c r="B59" s="41" t="s">
        <v>377</v>
      </c>
      <c r="C59" s="39">
        <v>13600</v>
      </c>
      <c r="D59" s="41" t="s">
        <v>398</v>
      </c>
      <c r="E59" s="39">
        <v>13600</v>
      </c>
      <c r="F59" s="42" t="s">
        <v>399</v>
      </c>
      <c r="G59" s="39">
        <v>13600</v>
      </c>
    </row>
    <row r="60" spans="1:7" x14ac:dyDescent="0.25">
      <c r="A60" s="35">
        <v>13250</v>
      </c>
      <c r="B60" s="37" t="s">
        <v>377</v>
      </c>
      <c r="C60" s="35">
        <v>13700</v>
      </c>
      <c r="D60" s="37" t="s">
        <v>400</v>
      </c>
      <c r="E60" s="35">
        <v>13700</v>
      </c>
      <c r="F60" s="38" t="s">
        <v>401</v>
      </c>
      <c r="G60" s="35">
        <v>13700</v>
      </c>
    </row>
    <row r="61" spans="1:7" x14ac:dyDescent="0.25">
      <c r="A61" s="39">
        <v>13250</v>
      </c>
      <c r="B61" s="41" t="s">
        <v>377</v>
      </c>
      <c r="C61" s="39">
        <v>13700</v>
      </c>
      <c r="D61" s="41" t="s">
        <v>400</v>
      </c>
      <c r="E61" s="39">
        <v>13701</v>
      </c>
      <c r="F61" s="42" t="s">
        <v>402</v>
      </c>
      <c r="G61" s="39">
        <v>13701</v>
      </c>
    </row>
    <row r="62" spans="1:7" x14ac:dyDescent="0.25">
      <c r="A62" s="35">
        <v>13250</v>
      </c>
      <c r="B62" s="37" t="s">
        <v>377</v>
      </c>
      <c r="C62" s="35">
        <v>13700</v>
      </c>
      <c r="D62" s="37" t="s">
        <v>400</v>
      </c>
      <c r="E62" s="35">
        <v>13702</v>
      </c>
      <c r="F62" s="38" t="s">
        <v>403</v>
      </c>
      <c r="G62" s="35">
        <v>13702</v>
      </c>
    </row>
    <row r="63" spans="1:7" x14ac:dyDescent="0.25">
      <c r="A63" s="39">
        <v>13250</v>
      </c>
      <c r="B63" s="41" t="s">
        <v>377</v>
      </c>
      <c r="C63" s="39">
        <v>13700</v>
      </c>
      <c r="D63" s="41" t="s">
        <v>400</v>
      </c>
      <c r="E63" s="39">
        <v>13703</v>
      </c>
      <c r="F63" s="42" t="s">
        <v>404</v>
      </c>
      <c r="G63" s="39">
        <v>13703</v>
      </c>
    </row>
    <row r="64" spans="1:7" x14ac:dyDescent="0.25">
      <c r="A64" s="35">
        <v>13250</v>
      </c>
      <c r="B64" s="37" t="s">
        <v>377</v>
      </c>
      <c r="C64" s="35">
        <v>13700</v>
      </c>
      <c r="D64" s="37" t="s">
        <v>400</v>
      </c>
      <c r="E64" s="35">
        <v>13704</v>
      </c>
      <c r="F64" s="38" t="s">
        <v>405</v>
      </c>
      <c r="G64" s="35">
        <v>13704</v>
      </c>
    </row>
    <row r="65" spans="1:7" x14ac:dyDescent="0.25">
      <c r="A65" s="39">
        <v>13250</v>
      </c>
      <c r="B65" s="41" t="s">
        <v>377</v>
      </c>
      <c r="C65" s="39">
        <v>13700</v>
      </c>
      <c r="D65" s="41" t="s">
        <v>400</v>
      </c>
      <c r="E65" s="39">
        <v>13705</v>
      </c>
      <c r="F65" s="42" t="s">
        <v>406</v>
      </c>
      <c r="G65" s="39">
        <v>13705</v>
      </c>
    </row>
    <row r="66" spans="1:7" x14ac:dyDescent="0.25">
      <c r="A66" s="35">
        <v>13250</v>
      </c>
      <c r="B66" s="37" t="s">
        <v>377</v>
      </c>
      <c r="C66" s="35">
        <v>13700</v>
      </c>
      <c r="D66" s="37" t="s">
        <v>400</v>
      </c>
      <c r="E66" s="35">
        <v>13706</v>
      </c>
      <c r="F66" s="38" t="s">
        <v>407</v>
      </c>
      <c r="G66" s="35">
        <v>13706</v>
      </c>
    </row>
    <row r="67" spans="1:7" x14ac:dyDescent="0.25">
      <c r="A67" s="39">
        <v>13250</v>
      </c>
      <c r="B67" s="41" t="s">
        <v>377</v>
      </c>
      <c r="C67" s="39">
        <v>13700</v>
      </c>
      <c r="D67" s="41" t="s">
        <v>400</v>
      </c>
      <c r="E67" s="39">
        <v>13707</v>
      </c>
      <c r="F67" s="42" t="s">
        <v>408</v>
      </c>
      <c r="G67" s="39">
        <v>13707</v>
      </c>
    </row>
    <row r="68" spans="1:7" x14ac:dyDescent="0.25">
      <c r="A68" s="35">
        <v>13250</v>
      </c>
      <c r="B68" s="37" t="s">
        <v>377</v>
      </c>
      <c r="C68" s="35">
        <v>13700</v>
      </c>
      <c r="D68" s="37" t="s">
        <v>400</v>
      </c>
      <c r="E68" s="35">
        <v>13708</v>
      </c>
      <c r="F68" s="38" t="s">
        <v>409</v>
      </c>
      <c r="G68" s="35">
        <v>13708</v>
      </c>
    </row>
    <row r="69" spans="1:7" x14ac:dyDescent="0.25">
      <c r="A69" s="39">
        <v>13250</v>
      </c>
      <c r="B69" s="41" t="s">
        <v>377</v>
      </c>
      <c r="C69" s="39">
        <v>13700</v>
      </c>
      <c r="D69" s="41" t="s">
        <v>400</v>
      </c>
      <c r="E69" s="39">
        <v>13709</v>
      </c>
      <c r="F69" s="42" t="s">
        <v>410</v>
      </c>
      <c r="G69" s="39">
        <v>13709</v>
      </c>
    </row>
    <row r="70" spans="1:7" x14ac:dyDescent="0.25">
      <c r="A70" s="35">
        <v>22700</v>
      </c>
      <c r="B70" s="37" t="s">
        <v>411</v>
      </c>
      <c r="C70" s="35">
        <v>22700</v>
      </c>
      <c r="D70" s="37" t="s">
        <v>411</v>
      </c>
      <c r="E70" s="35">
        <v>22700</v>
      </c>
      <c r="F70" s="38" t="s">
        <v>412</v>
      </c>
      <c r="G70" s="35">
        <v>22700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45E0D-2DB7-426C-9BB7-25E10AB44690}">
  <dimension ref="A1:F107"/>
  <sheetViews>
    <sheetView workbookViewId="0">
      <pane xSplit="4" ySplit="3" topLeftCell="E4" activePane="bottomRight" state="frozen"/>
      <selection pane="topRight" activeCell="E1" sqref="E1"/>
      <selection pane="bottomLeft" activeCell="A4" sqref="A4"/>
      <selection pane="bottomRight" activeCell="B14" sqref="B14"/>
    </sheetView>
  </sheetViews>
  <sheetFormatPr baseColWidth="10" defaultRowHeight="15.75" x14ac:dyDescent="0.25"/>
  <cols>
    <col min="1" max="1" width="27.75" style="14" customWidth="1"/>
    <col min="2" max="2" width="46.25" style="14" customWidth="1"/>
    <col min="3" max="3" width="27.75" style="14" hidden="1" customWidth="1"/>
    <col min="4" max="4" width="33.5" style="14" hidden="1" customWidth="1"/>
    <col min="5" max="5" width="33.5" style="14" customWidth="1"/>
    <col min="6" max="6" width="54.125" style="14" customWidth="1"/>
    <col min="7" max="16384" width="11" style="14"/>
  </cols>
  <sheetData>
    <row r="1" spans="1:6" x14ac:dyDescent="0.25">
      <c r="A1" s="144" t="s">
        <v>302</v>
      </c>
      <c r="B1" s="144"/>
      <c r="C1" s="144"/>
      <c r="D1" s="144"/>
      <c r="E1" s="144"/>
      <c r="F1" s="144"/>
    </row>
    <row r="2" spans="1:6" x14ac:dyDescent="0.25">
      <c r="A2" s="144" t="s">
        <v>470</v>
      </c>
      <c r="B2" s="144"/>
      <c r="C2" s="144"/>
      <c r="D2" s="144"/>
      <c r="E2" s="144"/>
      <c r="F2" s="144"/>
    </row>
    <row r="3" spans="1:6" x14ac:dyDescent="0.25">
      <c r="A3" s="27" t="s">
        <v>463</v>
      </c>
      <c r="B3" s="27" t="s">
        <v>465</v>
      </c>
      <c r="C3" s="27" t="s">
        <v>464</v>
      </c>
      <c r="D3" s="27" t="s">
        <v>50</v>
      </c>
      <c r="E3" s="27" t="s">
        <v>466</v>
      </c>
      <c r="F3" s="27" t="s">
        <v>51</v>
      </c>
    </row>
    <row r="4" spans="1:6" x14ac:dyDescent="0.25">
      <c r="A4" s="15" t="s">
        <v>455</v>
      </c>
      <c r="B4" s="15" t="s">
        <v>568</v>
      </c>
      <c r="C4" s="15" t="s">
        <v>455</v>
      </c>
      <c r="D4" s="16" t="s">
        <v>295</v>
      </c>
      <c r="E4" s="16" t="str">
        <f>C4&amp;" "&amp;D4</f>
        <v>2.3.1 Gastos de personal (diferente a contratistas)</v>
      </c>
      <c r="F4" s="17" t="s">
        <v>297</v>
      </c>
    </row>
    <row r="5" spans="1:6" x14ac:dyDescent="0.25">
      <c r="A5" s="15" t="s">
        <v>52</v>
      </c>
      <c r="B5" s="15" t="s">
        <v>569</v>
      </c>
      <c r="C5" s="15" t="s">
        <v>52</v>
      </c>
      <c r="D5" s="16" t="s">
        <v>53</v>
      </c>
      <c r="E5" s="16" t="str">
        <f t="shared" ref="E5:E15" si="0">C5&amp;" "&amp;D5</f>
        <v>2.3.2.01.01.001.01 Viviendas</v>
      </c>
      <c r="F5" s="17" t="s">
        <v>54</v>
      </c>
    </row>
    <row r="6" spans="1:6" x14ac:dyDescent="0.25">
      <c r="A6" s="15" t="s">
        <v>64</v>
      </c>
      <c r="B6" s="15" t="s">
        <v>570</v>
      </c>
      <c r="C6" s="15" t="s">
        <v>64</v>
      </c>
      <c r="D6" s="16" t="s">
        <v>65</v>
      </c>
      <c r="E6" s="16" t="str">
        <f t="shared" si="0"/>
        <v>2.3.2.01.01.001.02 Edificaciones distintas a viviendas</v>
      </c>
      <c r="F6" s="17" t="s">
        <v>66</v>
      </c>
    </row>
    <row r="7" spans="1:6" x14ac:dyDescent="0.25">
      <c r="A7" s="15" t="s">
        <v>79</v>
      </c>
      <c r="B7" s="15" t="s">
        <v>571</v>
      </c>
      <c r="C7" s="15" t="s">
        <v>79</v>
      </c>
      <c r="D7" s="16" t="s">
        <v>80</v>
      </c>
      <c r="E7" s="16" t="str">
        <f t="shared" si="0"/>
        <v>2.3.2.01.01.001.03 Otras estructuras</v>
      </c>
      <c r="F7" s="17" t="s">
        <v>81</v>
      </c>
    </row>
    <row r="8" spans="1:6" x14ac:dyDescent="0.25">
      <c r="A8" s="15" t="s">
        <v>94</v>
      </c>
      <c r="B8" s="15" t="s">
        <v>572</v>
      </c>
      <c r="C8" s="15" t="s">
        <v>94</v>
      </c>
      <c r="D8" s="16" t="s">
        <v>95</v>
      </c>
      <c r="E8" s="16" t="str">
        <f t="shared" si="0"/>
        <v>2.3.2.01.01.003.01 Maquinaria para uso general</v>
      </c>
      <c r="F8" s="15" t="s">
        <v>96</v>
      </c>
    </row>
    <row r="9" spans="1:6" x14ac:dyDescent="0.25">
      <c r="A9" s="15" t="s">
        <v>109</v>
      </c>
      <c r="B9" s="15" t="s">
        <v>572</v>
      </c>
      <c r="C9" s="15" t="s">
        <v>109</v>
      </c>
      <c r="D9" s="16" t="s">
        <v>110</v>
      </c>
      <c r="E9" s="16" t="str">
        <f t="shared" si="0"/>
        <v>2.3.2.01.01.003.02 Maquinaria para usos especiales</v>
      </c>
      <c r="F9" s="15" t="s">
        <v>111</v>
      </c>
    </row>
    <row r="10" spans="1:6" x14ac:dyDescent="0.25">
      <c r="A10" s="15" t="s">
        <v>122</v>
      </c>
      <c r="B10" s="15" t="s">
        <v>574</v>
      </c>
      <c r="C10" s="15" t="s">
        <v>122</v>
      </c>
      <c r="D10" s="16" t="s">
        <v>123</v>
      </c>
      <c r="E10" s="16" t="str">
        <f t="shared" si="0"/>
        <v>2.3.2.01.01.003.03 Maquinaria de oficina, contabilidad e informática</v>
      </c>
      <c r="F10" s="15" t="s">
        <v>124</v>
      </c>
    </row>
    <row r="11" spans="1:6" x14ac:dyDescent="0.25">
      <c r="A11" s="15" t="s">
        <v>129</v>
      </c>
      <c r="B11" s="15" t="s">
        <v>575</v>
      </c>
      <c r="C11" s="15" t="s">
        <v>129</v>
      </c>
      <c r="D11" s="16" t="s">
        <v>130</v>
      </c>
      <c r="E11" s="16" t="str">
        <f t="shared" si="0"/>
        <v>2.3.2.01.01.003.04 Maquinaria y aparatos eléctricos</v>
      </c>
      <c r="F11" s="15" t="s">
        <v>131</v>
      </c>
    </row>
    <row r="12" spans="1:6" x14ac:dyDescent="0.25">
      <c r="A12" s="15" t="s">
        <v>144</v>
      </c>
      <c r="B12" s="15" t="s">
        <v>576</v>
      </c>
      <c r="C12" s="15" t="s">
        <v>144</v>
      </c>
      <c r="D12" s="16" t="s">
        <v>145</v>
      </c>
      <c r="E12" s="16" t="str">
        <f t="shared" si="0"/>
        <v>2.3.2.01.01.003.05 Equipo y aparatos de radio, televisión y comunicaciones</v>
      </c>
      <c r="F12" s="15" t="s">
        <v>146</v>
      </c>
    </row>
    <row r="13" spans="1:6" x14ac:dyDescent="0.25">
      <c r="A13" s="15" t="s">
        <v>161</v>
      </c>
      <c r="B13" s="15" t="s">
        <v>577</v>
      </c>
      <c r="C13" s="15" t="s">
        <v>161</v>
      </c>
      <c r="D13" s="16" t="s">
        <v>162</v>
      </c>
      <c r="E13" s="16" t="str">
        <f t="shared" si="0"/>
        <v>2.3.2.01.01.003.06 Aparatos médicos, instrumentos ópticos y de precisión, relojes</v>
      </c>
      <c r="F13" s="15" t="s">
        <v>163</v>
      </c>
    </row>
    <row r="14" spans="1:6" x14ac:dyDescent="0.25">
      <c r="A14" s="15" t="s">
        <v>172</v>
      </c>
      <c r="B14" s="15" t="s">
        <v>578</v>
      </c>
      <c r="C14" s="15" t="s">
        <v>172</v>
      </c>
      <c r="D14" s="16" t="s">
        <v>173</v>
      </c>
      <c r="E14" s="16" t="str">
        <f t="shared" si="0"/>
        <v>2.3.2.01.01.003.07 Equipo de transporte</v>
      </c>
      <c r="F14" s="15" t="s">
        <v>174</v>
      </c>
    </row>
    <row r="15" spans="1:6" x14ac:dyDescent="0.25">
      <c r="A15" s="15" t="s">
        <v>179</v>
      </c>
      <c r="B15" s="15" t="s">
        <v>579</v>
      </c>
      <c r="C15" s="15" t="s">
        <v>179</v>
      </c>
      <c r="D15" s="15" t="s">
        <v>180</v>
      </c>
      <c r="E15" s="15" t="str">
        <f t="shared" si="0"/>
        <v>2.3.2.01.01.003.07.07 Otro equipo de transporte, y sus partes y piezas</v>
      </c>
      <c r="F15" s="15"/>
    </row>
    <row r="16" spans="1:6" x14ac:dyDescent="0.25">
      <c r="A16" s="15" t="s">
        <v>189</v>
      </c>
      <c r="B16" s="15" t="s">
        <v>580</v>
      </c>
      <c r="C16" s="15" t="s">
        <v>189</v>
      </c>
      <c r="D16" s="16" t="s">
        <v>190</v>
      </c>
      <c r="E16" s="16" t="str">
        <f t="shared" ref="E16:E24" si="1">C16&amp;" "&amp;D16</f>
        <v>2.3.2.01.01.004.01.01 Muebles</v>
      </c>
      <c r="F16" s="15" t="s">
        <v>191</v>
      </c>
    </row>
    <row r="17" spans="1:6" x14ac:dyDescent="0.25">
      <c r="A17" s="15" t="s">
        <v>213</v>
      </c>
      <c r="B17" s="15" t="s">
        <v>581</v>
      </c>
      <c r="C17" s="15" t="s">
        <v>213</v>
      </c>
      <c r="D17" s="21" t="s">
        <v>214</v>
      </c>
      <c r="E17" s="21" t="str">
        <f t="shared" si="1"/>
        <v>2.3.2.01.01.005.02 Productos de la propiedad intelectual</v>
      </c>
      <c r="F17" s="15" t="s">
        <v>215</v>
      </c>
    </row>
    <row r="18" spans="1:6" x14ac:dyDescent="0.25">
      <c r="A18" s="15" t="s">
        <v>219</v>
      </c>
      <c r="B18" s="15" t="s">
        <v>582</v>
      </c>
      <c r="C18" s="15" t="s">
        <v>219</v>
      </c>
      <c r="D18" s="21" t="s">
        <v>220</v>
      </c>
      <c r="E18" s="21" t="str">
        <f t="shared" si="1"/>
        <v>2.3.2.01.01.005.02.03.01 Programas de informática</v>
      </c>
      <c r="F18" s="15" t="s">
        <v>221</v>
      </c>
    </row>
    <row r="19" spans="1:6" x14ac:dyDescent="0.25">
      <c r="A19" s="15" t="s">
        <v>237</v>
      </c>
      <c r="B19" s="15" t="s">
        <v>583</v>
      </c>
      <c r="C19" s="15" t="s">
        <v>237</v>
      </c>
      <c r="D19" s="22" t="s">
        <v>238</v>
      </c>
      <c r="E19" s="22" t="str">
        <f t="shared" si="1"/>
        <v>2.3.2.01.03 Activos no producidos</v>
      </c>
      <c r="F19" s="17" t="s">
        <v>239</v>
      </c>
    </row>
    <row r="20" spans="1:6" x14ac:dyDescent="0.25">
      <c r="A20" s="15" t="s">
        <v>246</v>
      </c>
      <c r="B20" s="15" t="s">
        <v>584</v>
      </c>
      <c r="C20" s="15" t="s">
        <v>246</v>
      </c>
      <c r="D20" s="24" t="s">
        <v>247</v>
      </c>
      <c r="E20" s="24" t="str">
        <f t="shared" si="1"/>
        <v>2.3.2.02.01 Materiales y suministros</v>
      </c>
      <c r="F20" s="25" t="s">
        <v>248</v>
      </c>
    </row>
    <row r="21" spans="1:6" x14ac:dyDescent="0.25">
      <c r="A21" s="15" t="s">
        <v>261</v>
      </c>
      <c r="B21" s="15" t="s">
        <v>585</v>
      </c>
      <c r="C21" s="15" t="s">
        <v>261</v>
      </c>
      <c r="D21" s="24" t="s">
        <v>262</v>
      </c>
      <c r="E21" s="24" t="str">
        <f t="shared" si="1"/>
        <v>2.3.2.02.02 Adquisición de servicios</v>
      </c>
      <c r="F21" s="25" t="s">
        <v>263</v>
      </c>
    </row>
    <row r="22" spans="1:6" x14ac:dyDescent="0.25">
      <c r="A22" s="15" t="s">
        <v>278</v>
      </c>
      <c r="B22" s="15" t="s">
        <v>586</v>
      </c>
      <c r="C22" s="15" t="s">
        <v>278</v>
      </c>
      <c r="D22" s="15" t="s">
        <v>279</v>
      </c>
      <c r="E22" s="15" t="str">
        <f t="shared" si="1"/>
        <v>2.3.3.03.03 A otras organizaciones internacionales</v>
      </c>
      <c r="F22" s="15" t="s">
        <v>280</v>
      </c>
    </row>
    <row r="23" spans="1:6" x14ac:dyDescent="0.25">
      <c r="A23" s="15" t="s">
        <v>283</v>
      </c>
      <c r="B23" s="15" t="s">
        <v>587</v>
      </c>
      <c r="C23" s="15" t="s">
        <v>283</v>
      </c>
      <c r="D23" s="16" t="s">
        <v>284</v>
      </c>
      <c r="E23" s="16" t="str">
        <f t="shared" si="1"/>
        <v>2.3.3.04.05 A otras organizaciones nacionales</v>
      </c>
      <c r="F23" s="15" t="s">
        <v>285</v>
      </c>
    </row>
    <row r="24" spans="1:6" x14ac:dyDescent="0.25">
      <c r="A24" s="15" t="s">
        <v>289</v>
      </c>
      <c r="B24" s="15" t="s">
        <v>588</v>
      </c>
      <c r="C24" s="15" t="s">
        <v>289</v>
      </c>
      <c r="D24" s="26" t="s">
        <v>290</v>
      </c>
      <c r="E24" s="26" t="str">
        <f t="shared" si="1"/>
        <v xml:space="preserve">2.3.3.08 A los hogares diferentes de prestaciones sociales </v>
      </c>
      <c r="F24" s="16" t="s">
        <v>291</v>
      </c>
    </row>
    <row r="25" spans="1:6" x14ac:dyDescent="0.25">
      <c r="A25" s="144" t="s">
        <v>471</v>
      </c>
      <c r="B25" s="144"/>
      <c r="C25" s="144"/>
      <c r="D25" s="144"/>
      <c r="E25" s="144"/>
      <c r="F25" s="144"/>
    </row>
    <row r="26" spans="1:6" x14ac:dyDescent="0.25">
      <c r="A26" s="75" t="s">
        <v>455</v>
      </c>
      <c r="B26" s="15" t="s">
        <v>568</v>
      </c>
      <c r="C26" s="13" t="s">
        <v>456</v>
      </c>
      <c r="D26" s="18" t="s">
        <v>296</v>
      </c>
      <c r="E26" s="18" t="s">
        <v>472</v>
      </c>
      <c r="F26" s="13" t="s">
        <v>298</v>
      </c>
    </row>
    <row r="27" spans="1:6" x14ac:dyDescent="0.25">
      <c r="A27" s="75" t="s">
        <v>455</v>
      </c>
      <c r="B27" s="15" t="s">
        <v>38</v>
      </c>
      <c r="C27" s="13" t="s">
        <v>457</v>
      </c>
      <c r="D27" s="18" t="s">
        <v>460</v>
      </c>
      <c r="E27" s="18" t="s">
        <v>473</v>
      </c>
      <c r="F27" s="13" t="s">
        <v>300</v>
      </c>
    </row>
    <row r="28" spans="1:6" x14ac:dyDescent="0.25">
      <c r="A28" s="75" t="s">
        <v>455</v>
      </c>
      <c r="B28" s="15" t="s">
        <v>38</v>
      </c>
      <c r="C28" s="13" t="s">
        <v>458</v>
      </c>
      <c r="D28" s="18" t="s">
        <v>461</v>
      </c>
      <c r="E28" s="18" t="s">
        <v>474</v>
      </c>
      <c r="F28" s="13" t="s">
        <v>299</v>
      </c>
    </row>
    <row r="29" spans="1:6" x14ac:dyDescent="0.25">
      <c r="A29" s="75" t="s">
        <v>455</v>
      </c>
      <c r="B29" s="15" t="s">
        <v>38</v>
      </c>
      <c r="C29" s="13" t="s">
        <v>459</v>
      </c>
      <c r="D29" s="18" t="s">
        <v>462</v>
      </c>
      <c r="E29" s="18" t="s">
        <v>475</v>
      </c>
      <c r="F29" s="13" t="s">
        <v>301</v>
      </c>
    </row>
    <row r="30" spans="1:6" x14ac:dyDescent="0.25">
      <c r="A30" s="76" t="s">
        <v>52</v>
      </c>
      <c r="B30" s="15" t="s">
        <v>569</v>
      </c>
      <c r="C30" s="13" t="s">
        <v>55</v>
      </c>
      <c r="D30" s="18" t="s">
        <v>56</v>
      </c>
      <c r="E30" s="18" t="s">
        <v>476</v>
      </c>
      <c r="F30" s="13" t="s">
        <v>57</v>
      </c>
    </row>
    <row r="31" spans="1:6" x14ac:dyDescent="0.25">
      <c r="A31" s="76" t="s">
        <v>52</v>
      </c>
      <c r="B31" s="15" t="s">
        <v>467</v>
      </c>
      <c r="C31" s="13" t="s">
        <v>58</v>
      </c>
      <c r="D31" s="18" t="s">
        <v>59</v>
      </c>
      <c r="E31" s="18" t="s">
        <v>469</v>
      </c>
      <c r="F31" s="13" t="s">
        <v>60</v>
      </c>
    </row>
    <row r="32" spans="1:6" x14ac:dyDescent="0.25">
      <c r="A32" s="76" t="s">
        <v>52</v>
      </c>
      <c r="B32" s="15" t="s">
        <v>467</v>
      </c>
      <c r="C32" s="13" t="s">
        <v>61</v>
      </c>
      <c r="D32" s="18" t="s">
        <v>62</v>
      </c>
      <c r="E32" s="18" t="s">
        <v>477</v>
      </c>
      <c r="F32" s="13" t="s">
        <v>63</v>
      </c>
    </row>
    <row r="33" spans="1:6" x14ac:dyDescent="0.25">
      <c r="A33" s="77" t="s">
        <v>64</v>
      </c>
      <c r="B33" s="15" t="s">
        <v>570</v>
      </c>
      <c r="C33" s="13" t="s">
        <v>67</v>
      </c>
      <c r="D33" s="18" t="s">
        <v>68</v>
      </c>
      <c r="E33" s="18" t="s">
        <v>478</v>
      </c>
      <c r="F33" s="13" t="s">
        <v>69</v>
      </c>
    </row>
    <row r="34" spans="1:6" x14ac:dyDescent="0.25">
      <c r="A34" s="77" t="s">
        <v>64</v>
      </c>
      <c r="B34" s="15" t="s">
        <v>468</v>
      </c>
      <c r="C34" s="13" t="s">
        <v>70</v>
      </c>
      <c r="D34" s="18" t="s">
        <v>71</v>
      </c>
      <c r="E34" s="18" t="s">
        <v>479</v>
      </c>
      <c r="F34" s="13" t="s">
        <v>72</v>
      </c>
    </row>
    <row r="35" spans="1:6" x14ac:dyDescent="0.25">
      <c r="A35" s="77" t="s">
        <v>64</v>
      </c>
      <c r="B35" s="15" t="s">
        <v>468</v>
      </c>
      <c r="C35" s="13" t="s">
        <v>73</v>
      </c>
      <c r="D35" s="18" t="s">
        <v>74</v>
      </c>
      <c r="E35" s="18" t="s">
        <v>480</v>
      </c>
      <c r="F35" s="13" t="s">
        <v>75</v>
      </c>
    </row>
    <row r="36" spans="1:6" x14ac:dyDescent="0.25">
      <c r="A36" s="77" t="s">
        <v>64</v>
      </c>
      <c r="B36" s="15" t="s">
        <v>468</v>
      </c>
      <c r="C36" s="13" t="s">
        <v>76</v>
      </c>
      <c r="D36" s="18" t="s">
        <v>77</v>
      </c>
      <c r="E36" s="18" t="s">
        <v>481</v>
      </c>
      <c r="F36" s="13" t="s">
        <v>78</v>
      </c>
    </row>
    <row r="37" spans="1:6" x14ac:dyDescent="0.25">
      <c r="A37" s="78" t="s">
        <v>79</v>
      </c>
      <c r="B37" s="15" t="s">
        <v>571</v>
      </c>
      <c r="C37" s="13" t="s">
        <v>82</v>
      </c>
      <c r="D37" s="18" t="s">
        <v>83</v>
      </c>
      <c r="E37" s="18" t="s">
        <v>483</v>
      </c>
      <c r="F37" s="19" t="s">
        <v>84</v>
      </c>
    </row>
    <row r="38" spans="1:6" x14ac:dyDescent="0.25">
      <c r="A38" s="78" t="s">
        <v>79</v>
      </c>
      <c r="B38" s="15" t="s">
        <v>482</v>
      </c>
      <c r="C38" s="13" t="s">
        <v>85</v>
      </c>
      <c r="D38" s="18" t="s">
        <v>86</v>
      </c>
      <c r="E38" s="18" t="s">
        <v>484</v>
      </c>
      <c r="F38" s="19" t="s">
        <v>87</v>
      </c>
    </row>
    <row r="39" spans="1:6" x14ac:dyDescent="0.25">
      <c r="A39" s="78" t="s">
        <v>79</v>
      </c>
      <c r="B39" s="15" t="s">
        <v>482</v>
      </c>
      <c r="C39" s="13" t="s">
        <v>88</v>
      </c>
      <c r="D39" s="18" t="s">
        <v>89</v>
      </c>
      <c r="E39" s="18" t="s">
        <v>485</v>
      </c>
      <c r="F39" s="19" t="s">
        <v>90</v>
      </c>
    </row>
    <row r="40" spans="1:6" x14ac:dyDescent="0.25">
      <c r="A40" s="78" t="s">
        <v>79</v>
      </c>
      <c r="B40" s="15" t="s">
        <v>482</v>
      </c>
      <c r="C40" s="13" t="s">
        <v>91</v>
      </c>
      <c r="D40" s="18" t="s">
        <v>92</v>
      </c>
      <c r="E40" s="18" t="s">
        <v>486</v>
      </c>
      <c r="F40" s="19" t="s">
        <v>93</v>
      </c>
    </row>
    <row r="41" spans="1:6" x14ac:dyDescent="0.25">
      <c r="A41" s="79" t="s">
        <v>94</v>
      </c>
      <c r="B41" s="15" t="s">
        <v>572</v>
      </c>
      <c r="C41" s="13" t="s">
        <v>97</v>
      </c>
      <c r="D41" s="18" t="s">
        <v>98</v>
      </c>
      <c r="E41" s="18" t="s">
        <v>488</v>
      </c>
      <c r="F41" s="13"/>
    </row>
    <row r="42" spans="1:6" x14ac:dyDescent="0.25">
      <c r="A42" s="79" t="s">
        <v>94</v>
      </c>
      <c r="B42" s="15" t="s">
        <v>487</v>
      </c>
      <c r="C42" s="13" t="s">
        <v>99</v>
      </c>
      <c r="D42" s="18" t="s">
        <v>100</v>
      </c>
      <c r="E42" s="18" t="s">
        <v>489</v>
      </c>
      <c r="F42" s="13"/>
    </row>
    <row r="43" spans="1:6" x14ac:dyDescent="0.25">
      <c r="A43" s="79" t="s">
        <v>94</v>
      </c>
      <c r="B43" s="15" t="s">
        <v>487</v>
      </c>
      <c r="C43" s="13" t="s">
        <v>101</v>
      </c>
      <c r="D43" s="18" t="s">
        <v>102</v>
      </c>
      <c r="E43" s="18" t="s">
        <v>490</v>
      </c>
      <c r="F43" s="13"/>
    </row>
    <row r="44" spans="1:6" x14ac:dyDescent="0.25">
      <c r="A44" s="79" t="s">
        <v>94</v>
      </c>
      <c r="B44" s="15" t="s">
        <v>487</v>
      </c>
      <c r="C44" s="13" t="s">
        <v>103</v>
      </c>
      <c r="D44" s="18" t="s">
        <v>104</v>
      </c>
      <c r="E44" s="18" t="s">
        <v>491</v>
      </c>
      <c r="F44" s="13"/>
    </row>
    <row r="45" spans="1:6" x14ac:dyDescent="0.25">
      <c r="A45" s="79" t="s">
        <v>94</v>
      </c>
      <c r="B45" s="15" t="s">
        <v>487</v>
      </c>
      <c r="C45" s="13" t="s">
        <v>105</v>
      </c>
      <c r="D45" s="18" t="s">
        <v>106</v>
      </c>
      <c r="E45" s="18" t="s">
        <v>492</v>
      </c>
      <c r="F45" s="13"/>
    </row>
    <row r="46" spans="1:6" x14ac:dyDescent="0.25">
      <c r="A46" s="79" t="s">
        <v>94</v>
      </c>
      <c r="B46" s="15" t="s">
        <v>487</v>
      </c>
      <c r="C46" s="13" t="s">
        <v>107</v>
      </c>
      <c r="D46" s="18" t="s">
        <v>108</v>
      </c>
      <c r="E46" s="18" t="s">
        <v>493</v>
      </c>
      <c r="F46" s="13"/>
    </row>
    <row r="47" spans="1:6" x14ac:dyDescent="0.25">
      <c r="A47" s="80" t="s">
        <v>109</v>
      </c>
      <c r="B47" s="15" t="s">
        <v>573</v>
      </c>
      <c r="C47" s="13" t="s">
        <v>112</v>
      </c>
      <c r="D47" s="13" t="s">
        <v>113</v>
      </c>
      <c r="E47" s="13" t="s">
        <v>495</v>
      </c>
      <c r="F47" s="13"/>
    </row>
    <row r="48" spans="1:6" x14ac:dyDescent="0.25">
      <c r="A48" s="80" t="s">
        <v>109</v>
      </c>
      <c r="B48" s="15" t="s">
        <v>494</v>
      </c>
      <c r="C48" s="13" t="s">
        <v>114</v>
      </c>
      <c r="D48" s="13" t="s">
        <v>115</v>
      </c>
      <c r="E48" s="13" t="s">
        <v>496</v>
      </c>
      <c r="F48" s="13"/>
    </row>
    <row r="49" spans="1:6" x14ac:dyDescent="0.25">
      <c r="A49" s="80" t="s">
        <v>109</v>
      </c>
      <c r="B49" s="15" t="s">
        <v>494</v>
      </c>
      <c r="C49" s="13" t="s">
        <v>116</v>
      </c>
      <c r="D49" s="13" t="s">
        <v>117</v>
      </c>
      <c r="E49" s="13" t="s">
        <v>497</v>
      </c>
      <c r="F49" s="13"/>
    </row>
    <row r="50" spans="1:6" x14ac:dyDescent="0.25">
      <c r="A50" s="80" t="s">
        <v>109</v>
      </c>
      <c r="B50" s="15" t="s">
        <v>494</v>
      </c>
      <c r="C50" s="13" t="s">
        <v>118</v>
      </c>
      <c r="D50" s="13" t="s">
        <v>119</v>
      </c>
      <c r="E50" s="13" t="s">
        <v>498</v>
      </c>
      <c r="F50" s="13"/>
    </row>
    <row r="51" spans="1:6" x14ac:dyDescent="0.25">
      <c r="A51" s="80" t="s">
        <v>109</v>
      </c>
      <c r="B51" s="15" t="s">
        <v>494</v>
      </c>
      <c r="C51" s="13" t="s">
        <v>120</v>
      </c>
      <c r="D51" s="13" t="s">
        <v>121</v>
      </c>
      <c r="E51" s="13" t="s">
        <v>499</v>
      </c>
      <c r="F51" s="13"/>
    </row>
    <row r="52" spans="1:6" x14ac:dyDescent="0.25">
      <c r="A52" s="81" t="s">
        <v>122</v>
      </c>
      <c r="B52" s="15" t="s">
        <v>574</v>
      </c>
      <c r="C52" s="13" t="s">
        <v>125</v>
      </c>
      <c r="D52" s="13" t="s">
        <v>126</v>
      </c>
      <c r="E52" s="13" t="s">
        <v>501</v>
      </c>
      <c r="F52" s="13"/>
    </row>
    <row r="53" spans="1:6" x14ac:dyDescent="0.25">
      <c r="A53" s="81" t="s">
        <v>122</v>
      </c>
      <c r="B53" s="15" t="s">
        <v>500</v>
      </c>
      <c r="C53" s="13" t="s">
        <v>127</v>
      </c>
      <c r="D53" s="13" t="s">
        <v>128</v>
      </c>
      <c r="E53" s="13" t="s">
        <v>502</v>
      </c>
      <c r="F53" s="13"/>
    </row>
    <row r="54" spans="1:6" x14ac:dyDescent="0.25">
      <c r="A54" s="75" t="s">
        <v>129</v>
      </c>
      <c r="B54" s="15" t="s">
        <v>575</v>
      </c>
      <c r="C54" s="13" t="s">
        <v>132</v>
      </c>
      <c r="D54" s="18" t="s">
        <v>133</v>
      </c>
      <c r="E54" s="18" t="s">
        <v>504</v>
      </c>
      <c r="F54" s="13"/>
    </row>
    <row r="55" spans="1:6" x14ac:dyDescent="0.25">
      <c r="A55" s="75" t="s">
        <v>129</v>
      </c>
      <c r="B55" s="15" t="s">
        <v>503</v>
      </c>
      <c r="C55" s="13" t="s">
        <v>134</v>
      </c>
      <c r="D55" s="13" t="s">
        <v>135</v>
      </c>
      <c r="E55" s="13" t="s">
        <v>505</v>
      </c>
      <c r="F55" s="13"/>
    </row>
    <row r="56" spans="1:6" x14ac:dyDescent="0.25">
      <c r="A56" s="75" t="s">
        <v>129</v>
      </c>
      <c r="B56" s="15" t="s">
        <v>503</v>
      </c>
      <c r="C56" s="13" t="s">
        <v>136</v>
      </c>
      <c r="D56" s="13" t="s">
        <v>137</v>
      </c>
      <c r="E56" s="13" t="s">
        <v>506</v>
      </c>
      <c r="F56" s="13"/>
    </row>
    <row r="57" spans="1:6" x14ac:dyDescent="0.25">
      <c r="A57" s="75" t="s">
        <v>129</v>
      </c>
      <c r="B57" s="15" t="s">
        <v>503</v>
      </c>
      <c r="C57" s="13" t="s">
        <v>138</v>
      </c>
      <c r="D57" s="13" t="s">
        <v>139</v>
      </c>
      <c r="E57" s="13" t="s">
        <v>507</v>
      </c>
      <c r="F57" s="13"/>
    </row>
    <row r="58" spans="1:6" x14ac:dyDescent="0.25">
      <c r="A58" s="75" t="s">
        <v>129</v>
      </c>
      <c r="B58" s="15" t="s">
        <v>503</v>
      </c>
      <c r="C58" s="13" t="s">
        <v>140</v>
      </c>
      <c r="D58" s="13" t="s">
        <v>141</v>
      </c>
      <c r="E58" s="13" t="s">
        <v>508</v>
      </c>
      <c r="F58" s="13"/>
    </row>
    <row r="59" spans="1:6" x14ac:dyDescent="0.25">
      <c r="A59" s="75" t="s">
        <v>129</v>
      </c>
      <c r="B59" s="15" t="s">
        <v>503</v>
      </c>
      <c r="C59" s="13" t="s">
        <v>142</v>
      </c>
      <c r="D59" s="13" t="s">
        <v>143</v>
      </c>
      <c r="E59" s="13" t="s">
        <v>509</v>
      </c>
      <c r="F59" s="13"/>
    </row>
    <row r="60" spans="1:6" x14ac:dyDescent="0.25">
      <c r="A60" s="82" t="s">
        <v>144</v>
      </c>
      <c r="B60" s="15" t="s">
        <v>576</v>
      </c>
      <c r="C60" s="13" t="s">
        <v>147</v>
      </c>
      <c r="D60" s="13" t="s">
        <v>148</v>
      </c>
      <c r="E60" s="13" t="s">
        <v>511</v>
      </c>
      <c r="F60" s="13"/>
    </row>
    <row r="61" spans="1:6" x14ac:dyDescent="0.25">
      <c r="A61" s="82" t="s">
        <v>144</v>
      </c>
      <c r="B61" s="15" t="s">
        <v>510</v>
      </c>
      <c r="C61" s="13" t="s">
        <v>149</v>
      </c>
      <c r="D61" s="13" t="s">
        <v>150</v>
      </c>
      <c r="E61" s="13" t="s">
        <v>512</v>
      </c>
      <c r="F61" s="13"/>
    </row>
    <row r="62" spans="1:6" x14ac:dyDescent="0.25">
      <c r="A62" s="82" t="s">
        <v>144</v>
      </c>
      <c r="B62" s="15" t="s">
        <v>510</v>
      </c>
      <c r="C62" s="13" t="s">
        <v>151</v>
      </c>
      <c r="D62" s="13" t="s">
        <v>152</v>
      </c>
      <c r="E62" s="13" t="s">
        <v>513</v>
      </c>
      <c r="F62" s="13"/>
    </row>
    <row r="63" spans="1:6" x14ac:dyDescent="0.25">
      <c r="A63" s="82" t="s">
        <v>144</v>
      </c>
      <c r="B63" s="15" t="s">
        <v>510</v>
      </c>
      <c r="C63" s="13" t="s">
        <v>153</v>
      </c>
      <c r="D63" s="13" t="s">
        <v>154</v>
      </c>
      <c r="E63" s="13" t="s">
        <v>514</v>
      </c>
      <c r="F63" s="13"/>
    </row>
    <row r="64" spans="1:6" x14ac:dyDescent="0.25">
      <c r="A64" s="82" t="s">
        <v>144</v>
      </c>
      <c r="B64" s="15" t="s">
        <v>510</v>
      </c>
      <c r="C64" s="13" t="s">
        <v>155</v>
      </c>
      <c r="D64" s="13" t="s">
        <v>156</v>
      </c>
      <c r="E64" s="13" t="s">
        <v>515</v>
      </c>
      <c r="F64" s="13"/>
    </row>
    <row r="65" spans="1:6" x14ac:dyDescent="0.25">
      <c r="A65" s="82" t="s">
        <v>144</v>
      </c>
      <c r="B65" s="15" t="s">
        <v>510</v>
      </c>
      <c r="C65" s="13" t="s">
        <v>157</v>
      </c>
      <c r="D65" s="13" t="s">
        <v>158</v>
      </c>
      <c r="E65" s="13" t="s">
        <v>516</v>
      </c>
      <c r="F65" s="13"/>
    </row>
    <row r="66" spans="1:6" x14ac:dyDescent="0.25">
      <c r="A66" s="82" t="s">
        <v>144</v>
      </c>
      <c r="B66" s="15" t="s">
        <v>510</v>
      </c>
      <c r="C66" s="13" t="s">
        <v>159</v>
      </c>
      <c r="D66" s="13" t="s">
        <v>160</v>
      </c>
      <c r="E66" s="13" t="s">
        <v>517</v>
      </c>
      <c r="F66" s="13"/>
    </row>
    <row r="67" spans="1:6" x14ac:dyDescent="0.25">
      <c r="A67" s="83" t="s">
        <v>161</v>
      </c>
      <c r="B67" s="15" t="s">
        <v>577</v>
      </c>
      <c r="C67" s="13" t="s">
        <v>164</v>
      </c>
      <c r="D67" s="13" t="s">
        <v>165</v>
      </c>
      <c r="E67" s="13" t="s">
        <v>519</v>
      </c>
      <c r="F67" s="13"/>
    </row>
    <row r="68" spans="1:6" x14ac:dyDescent="0.25">
      <c r="A68" s="83" t="s">
        <v>161</v>
      </c>
      <c r="B68" s="15" t="s">
        <v>518</v>
      </c>
      <c r="C68" s="13" t="s">
        <v>166</v>
      </c>
      <c r="D68" s="13" t="s">
        <v>167</v>
      </c>
      <c r="E68" s="13" t="s">
        <v>520</v>
      </c>
      <c r="F68" s="13"/>
    </row>
    <row r="69" spans="1:6" x14ac:dyDescent="0.25">
      <c r="A69" s="83" t="s">
        <v>161</v>
      </c>
      <c r="B69" s="15" t="s">
        <v>518</v>
      </c>
      <c r="C69" s="13" t="s">
        <v>168</v>
      </c>
      <c r="D69" s="13" t="s">
        <v>169</v>
      </c>
      <c r="E69" s="13" t="s">
        <v>521</v>
      </c>
      <c r="F69" s="13"/>
    </row>
    <row r="70" spans="1:6" x14ac:dyDescent="0.25">
      <c r="A70" s="83" t="s">
        <v>161</v>
      </c>
      <c r="B70" s="15" t="s">
        <v>518</v>
      </c>
      <c r="C70" s="13" t="s">
        <v>170</v>
      </c>
      <c r="D70" s="13" t="s">
        <v>171</v>
      </c>
      <c r="E70" s="13" t="s">
        <v>522</v>
      </c>
      <c r="F70" s="13"/>
    </row>
    <row r="71" spans="1:6" x14ac:dyDescent="0.25">
      <c r="A71" s="79" t="s">
        <v>172</v>
      </c>
      <c r="B71" s="15" t="s">
        <v>578</v>
      </c>
      <c r="C71" s="13" t="s">
        <v>175</v>
      </c>
      <c r="D71" s="13" t="s">
        <v>176</v>
      </c>
      <c r="E71" s="13" t="s">
        <v>524</v>
      </c>
      <c r="F71" s="13"/>
    </row>
    <row r="72" spans="1:6" x14ac:dyDescent="0.25">
      <c r="A72" s="79" t="s">
        <v>172</v>
      </c>
      <c r="B72" s="15" t="s">
        <v>523</v>
      </c>
      <c r="C72" s="13" t="s">
        <v>177</v>
      </c>
      <c r="D72" s="13" t="s">
        <v>178</v>
      </c>
      <c r="E72" s="13" t="s">
        <v>525</v>
      </c>
      <c r="F72" s="13"/>
    </row>
    <row r="73" spans="1:6" x14ac:dyDescent="0.25">
      <c r="A73" s="78" t="s">
        <v>179</v>
      </c>
      <c r="B73" s="15" t="s">
        <v>579</v>
      </c>
      <c r="C73" s="13" t="s">
        <v>181</v>
      </c>
      <c r="D73" s="13" t="s">
        <v>182</v>
      </c>
      <c r="E73" s="13" t="s">
        <v>526</v>
      </c>
      <c r="F73" s="13"/>
    </row>
    <row r="74" spans="1:6" x14ac:dyDescent="0.25">
      <c r="A74" s="78" t="s">
        <v>179</v>
      </c>
      <c r="B74" s="15" t="s">
        <v>39</v>
      </c>
      <c r="C74" s="13" t="s">
        <v>183</v>
      </c>
      <c r="D74" s="13" t="s">
        <v>184</v>
      </c>
      <c r="E74" s="13" t="s">
        <v>527</v>
      </c>
      <c r="F74" s="13"/>
    </row>
    <row r="75" spans="1:6" x14ac:dyDescent="0.25">
      <c r="A75" s="78" t="s">
        <v>179</v>
      </c>
      <c r="B75" s="15" t="s">
        <v>39</v>
      </c>
      <c r="C75" s="13" t="s">
        <v>185</v>
      </c>
      <c r="D75" s="13" t="s">
        <v>186</v>
      </c>
      <c r="E75" s="13" t="s">
        <v>528</v>
      </c>
      <c r="F75" s="13"/>
    </row>
    <row r="76" spans="1:6" x14ac:dyDescent="0.25">
      <c r="A76" s="78" t="s">
        <v>179</v>
      </c>
      <c r="B76" s="15" t="s">
        <v>39</v>
      </c>
      <c r="C76" s="13" t="s">
        <v>187</v>
      </c>
      <c r="D76" s="13" t="s">
        <v>188</v>
      </c>
      <c r="E76" s="13" t="s">
        <v>529</v>
      </c>
      <c r="F76" s="13"/>
    </row>
    <row r="77" spans="1:6" x14ac:dyDescent="0.25">
      <c r="A77" s="84" t="s">
        <v>189</v>
      </c>
      <c r="B77" s="15" t="s">
        <v>580</v>
      </c>
      <c r="C77" s="13" t="s">
        <v>192</v>
      </c>
      <c r="D77" s="13" t="s">
        <v>193</v>
      </c>
      <c r="E77" s="13" t="s">
        <v>530</v>
      </c>
      <c r="F77" s="13"/>
    </row>
    <row r="78" spans="1:6" x14ac:dyDescent="0.25">
      <c r="A78" s="84" t="s">
        <v>189</v>
      </c>
      <c r="B78" s="15" t="s">
        <v>40</v>
      </c>
      <c r="C78" s="13" t="s">
        <v>194</v>
      </c>
      <c r="D78" s="13" t="s">
        <v>195</v>
      </c>
      <c r="E78" s="13" t="s">
        <v>531</v>
      </c>
      <c r="F78" s="13"/>
    </row>
    <row r="79" spans="1:6" x14ac:dyDescent="0.25">
      <c r="A79" s="84" t="s">
        <v>189</v>
      </c>
      <c r="B79" s="15" t="s">
        <v>40</v>
      </c>
      <c r="C79" s="13" t="s">
        <v>196</v>
      </c>
      <c r="D79" s="13" t="s">
        <v>197</v>
      </c>
      <c r="E79" s="13" t="s">
        <v>532</v>
      </c>
      <c r="F79" s="13"/>
    </row>
    <row r="80" spans="1:6" x14ac:dyDescent="0.25">
      <c r="A80" s="84" t="s">
        <v>189</v>
      </c>
      <c r="B80" s="15" t="s">
        <v>40</v>
      </c>
      <c r="C80" s="13" t="s">
        <v>198</v>
      </c>
      <c r="D80" s="13" t="s">
        <v>199</v>
      </c>
      <c r="E80" s="13" t="s">
        <v>533</v>
      </c>
      <c r="F80" s="13"/>
    </row>
    <row r="81" spans="1:6" x14ac:dyDescent="0.25">
      <c r="A81" s="84" t="s">
        <v>189</v>
      </c>
      <c r="B81" s="15" t="s">
        <v>40</v>
      </c>
      <c r="C81" s="13" t="s">
        <v>200</v>
      </c>
      <c r="D81" s="13" t="s">
        <v>201</v>
      </c>
      <c r="E81" s="13" t="s">
        <v>534</v>
      </c>
      <c r="F81" s="13"/>
    </row>
    <row r="82" spans="1:6" x14ac:dyDescent="0.25">
      <c r="A82" s="84" t="s">
        <v>189</v>
      </c>
      <c r="B82" s="15" t="s">
        <v>40</v>
      </c>
      <c r="C82" s="13" t="s">
        <v>202</v>
      </c>
      <c r="D82" s="13" t="s">
        <v>203</v>
      </c>
      <c r="E82" s="13" t="s">
        <v>535</v>
      </c>
      <c r="F82" s="13"/>
    </row>
    <row r="83" spans="1:6" x14ac:dyDescent="0.25">
      <c r="A83" s="84" t="s">
        <v>189</v>
      </c>
      <c r="B83" s="15" t="s">
        <v>40</v>
      </c>
      <c r="C83" s="13" t="s">
        <v>204</v>
      </c>
      <c r="D83" s="18" t="s">
        <v>205</v>
      </c>
      <c r="E83" s="18" t="s">
        <v>536</v>
      </c>
      <c r="F83" s="13" t="s">
        <v>206</v>
      </c>
    </row>
    <row r="84" spans="1:6" x14ac:dyDescent="0.25">
      <c r="A84" s="84" t="s">
        <v>189</v>
      </c>
      <c r="B84" s="15" t="s">
        <v>40</v>
      </c>
      <c r="C84" s="13" t="s">
        <v>207</v>
      </c>
      <c r="D84" s="18" t="s">
        <v>208</v>
      </c>
      <c r="E84" s="18" t="s">
        <v>537</v>
      </c>
      <c r="F84" s="13" t="s">
        <v>209</v>
      </c>
    </row>
    <row r="85" spans="1:6" x14ac:dyDescent="0.25">
      <c r="A85" s="84" t="s">
        <v>189</v>
      </c>
      <c r="B85" s="15" t="s">
        <v>40</v>
      </c>
      <c r="C85" s="13" t="s">
        <v>210</v>
      </c>
      <c r="D85" s="18" t="s">
        <v>211</v>
      </c>
      <c r="E85" s="18" t="s">
        <v>538</v>
      </c>
      <c r="F85" s="13" t="s">
        <v>212</v>
      </c>
    </row>
    <row r="86" spans="1:6" x14ac:dyDescent="0.25">
      <c r="A86" s="82" t="s">
        <v>213</v>
      </c>
      <c r="B86" s="15" t="s">
        <v>581</v>
      </c>
      <c r="C86" s="13" t="s">
        <v>216</v>
      </c>
      <c r="D86" s="20" t="s">
        <v>217</v>
      </c>
      <c r="E86" s="20" t="s">
        <v>539</v>
      </c>
      <c r="F86" s="13" t="s">
        <v>218</v>
      </c>
    </row>
    <row r="87" spans="1:6" x14ac:dyDescent="0.25">
      <c r="A87" s="80" t="s">
        <v>219</v>
      </c>
      <c r="B87" s="15" t="s">
        <v>582</v>
      </c>
      <c r="C87" s="13" t="s">
        <v>222</v>
      </c>
      <c r="D87" s="13" t="s">
        <v>223</v>
      </c>
      <c r="E87" s="13" t="s">
        <v>540</v>
      </c>
      <c r="F87" s="13" t="s">
        <v>224</v>
      </c>
    </row>
    <row r="88" spans="1:6" x14ac:dyDescent="0.25">
      <c r="A88" s="80" t="s">
        <v>219</v>
      </c>
      <c r="B88" s="15" t="s">
        <v>41</v>
      </c>
      <c r="C88" s="13" t="s">
        <v>225</v>
      </c>
      <c r="D88" s="13" t="s">
        <v>226</v>
      </c>
      <c r="E88" s="13" t="s">
        <v>541</v>
      </c>
      <c r="F88" s="13" t="s">
        <v>227</v>
      </c>
    </row>
    <row r="89" spans="1:6" x14ac:dyDescent="0.25">
      <c r="A89" s="80" t="s">
        <v>219</v>
      </c>
      <c r="B89" s="15" t="s">
        <v>41</v>
      </c>
      <c r="C89" s="13" t="s">
        <v>228</v>
      </c>
      <c r="D89" s="20" t="s">
        <v>229</v>
      </c>
      <c r="E89" s="20" t="s">
        <v>542</v>
      </c>
      <c r="F89" s="13" t="s">
        <v>230</v>
      </c>
    </row>
    <row r="90" spans="1:6" x14ac:dyDescent="0.25">
      <c r="A90" s="80" t="s">
        <v>219</v>
      </c>
      <c r="B90" s="15" t="s">
        <v>41</v>
      </c>
      <c r="C90" s="13" t="s">
        <v>231</v>
      </c>
      <c r="D90" s="20" t="s">
        <v>232</v>
      </c>
      <c r="E90" s="20" t="s">
        <v>543</v>
      </c>
      <c r="F90" s="13" t="s">
        <v>233</v>
      </c>
    </row>
    <row r="91" spans="1:6" x14ac:dyDescent="0.25">
      <c r="A91" s="80" t="s">
        <v>219</v>
      </c>
      <c r="B91" s="15" t="s">
        <v>41</v>
      </c>
      <c r="C91" s="13" t="s">
        <v>234</v>
      </c>
      <c r="D91" s="20" t="s">
        <v>235</v>
      </c>
      <c r="E91" s="20" t="s">
        <v>544</v>
      </c>
      <c r="F91" s="13" t="s">
        <v>236</v>
      </c>
    </row>
    <row r="92" spans="1:6" x14ac:dyDescent="0.25">
      <c r="A92" s="85" t="s">
        <v>237</v>
      </c>
      <c r="B92" s="15" t="s">
        <v>583</v>
      </c>
      <c r="C92" s="13" t="s">
        <v>240</v>
      </c>
      <c r="D92" s="23" t="s">
        <v>241</v>
      </c>
      <c r="E92" s="23" t="s">
        <v>546</v>
      </c>
      <c r="F92" s="13" t="s">
        <v>242</v>
      </c>
    </row>
    <row r="93" spans="1:6" x14ac:dyDescent="0.25">
      <c r="A93" s="85" t="s">
        <v>237</v>
      </c>
      <c r="B93" s="15" t="s">
        <v>545</v>
      </c>
      <c r="C93" s="13" t="s">
        <v>243</v>
      </c>
      <c r="D93" s="23" t="s">
        <v>244</v>
      </c>
      <c r="E93" s="23" t="s">
        <v>547</v>
      </c>
      <c r="F93" s="13" t="s">
        <v>245</v>
      </c>
    </row>
    <row r="94" spans="1:6" x14ac:dyDescent="0.25">
      <c r="A94" s="86" t="s">
        <v>246</v>
      </c>
      <c r="B94" s="15" t="s">
        <v>584</v>
      </c>
      <c r="C94" s="13" t="s">
        <v>249</v>
      </c>
      <c r="D94" s="23" t="s">
        <v>250</v>
      </c>
      <c r="E94" s="23" t="s">
        <v>549</v>
      </c>
      <c r="F94" s="13" t="s">
        <v>251</v>
      </c>
    </row>
    <row r="95" spans="1:6" x14ac:dyDescent="0.25">
      <c r="A95" s="86" t="s">
        <v>246</v>
      </c>
      <c r="B95" s="15" t="s">
        <v>548</v>
      </c>
      <c r="C95" s="13" t="s">
        <v>252</v>
      </c>
      <c r="D95" s="23" t="s">
        <v>253</v>
      </c>
      <c r="E95" s="23" t="s">
        <v>42</v>
      </c>
      <c r="F95" s="13" t="s">
        <v>30</v>
      </c>
    </row>
    <row r="96" spans="1:6" x14ac:dyDescent="0.25">
      <c r="A96" s="86" t="s">
        <v>246</v>
      </c>
      <c r="B96" s="15" t="s">
        <v>548</v>
      </c>
      <c r="C96" s="13" t="s">
        <v>254</v>
      </c>
      <c r="D96" s="23" t="s">
        <v>255</v>
      </c>
      <c r="E96" s="23" t="s">
        <v>550</v>
      </c>
      <c r="F96" s="13" t="s">
        <v>31</v>
      </c>
    </row>
    <row r="97" spans="1:6" x14ac:dyDescent="0.25">
      <c r="A97" s="86" t="s">
        <v>246</v>
      </c>
      <c r="B97" s="15" t="s">
        <v>548</v>
      </c>
      <c r="C97" s="13" t="s">
        <v>256</v>
      </c>
      <c r="D97" s="23" t="s">
        <v>257</v>
      </c>
      <c r="E97" s="23" t="s">
        <v>551</v>
      </c>
      <c r="F97" s="13" t="s">
        <v>258</v>
      </c>
    </row>
    <row r="98" spans="1:6" x14ac:dyDescent="0.25">
      <c r="A98" s="86" t="s">
        <v>246</v>
      </c>
      <c r="B98" s="15" t="s">
        <v>548</v>
      </c>
      <c r="C98" s="13" t="s">
        <v>259</v>
      </c>
      <c r="D98" s="23" t="s">
        <v>260</v>
      </c>
      <c r="E98" s="23" t="s">
        <v>552</v>
      </c>
      <c r="F98" s="13" t="s">
        <v>32</v>
      </c>
    </row>
    <row r="99" spans="1:6" x14ac:dyDescent="0.25">
      <c r="A99" s="84" t="s">
        <v>261</v>
      </c>
      <c r="B99" s="15" t="s">
        <v>585</v>
      </c>
      <c r="C99" s="13" t="s">
        <v>264</v>
      </c>
      <c r="D99" s="23" t="s">
        <v>265</v>
      </c>
      <c r="E99" s="23" t="s">
        <v>554</v>
      </c>
      <c r="F99" s="13" t="s">
        <v>266</v>
      </c>
    </row>
    <row r="100" spans="1:6" x14ac:dyDescent="0.25">
      <c r="A100" s="84" t="s">
        <v>261</v>
      </c>
      <c r="B100" s="15" t="s">
        <v>553</v>
      </c>
      <c r="C100" s="13" t="s">
        <v>267</v>
      </c>
      <c r="D100" s="23" t="s">
        <v>268</v>
      </c>
      <c r="E100" s="23" t="s">
        <v>555</v>
      </c>
      <c r="F100" s="13" t="s">
        <v>49</v>
      </c>
    </row>
    <row r="101" spans="1:6" x14ac:dyDescent="0.25">
      <c r="A101" s="84" t="s">
        <v>261</v>
      </c>
      <c r="B101" s="15" t="s">
        <v>553</v>
      </c>
      <c r="C101" s="13" t="s">
        <v>269</v>
      </c>
      <c r="D101" s="23" t="s">
        <v>270</v>
      </c>
      <c r="E101" s="23" t="s">
        <v>556</v>
      </c>
      <c r="F101" s="13" t="s">
        <v>271</v>
      </c>
    </row>
    <row r="102" spans="1:6" x14ac:dyDescent="0.25">
      <c r="A102" s="84" t="s">
        <v>261</v>
      </c>
      <c r="B102" s="15" t="s">
        <v>553</v>
      </c>
      <c r="C102" s="13" t="s">
        <v>272</v>
      </c>
      <c r="D102" s="23" t="s">
        <v>273</v>
      </c>
      <c r="E102" s="23" t="s">
        <v>557</v>
      </c>
      <c r="F102" s="13" t="s">
        <v>274</v>
      </c>
    </row>
    <row r="103" spans="1:6" x14ac:dyDescent="0.25">
      <c r="A103" s="84" t="s">
        <v>261</v>
      </c>
      <c r="B103" s="15" t="s">
        <v>553</v>
      </c>
      <c r="C103" s="13" t="s">
        <v>275</v>
      </c>
      <c r="D103" s="23" t="s">
        <v>276</v>
      </c>
      <c r="E103" s="23" t="s">
        <v>558</v>
      </c>
      <c r="F103" s="13" t="s">
        <v>277</v>
      </c>
    </row>
    <row r="104" spans="1:6" x14ac:dyDescent="0.25">
      <c r="A104" s="75" t="s">
        <v>278</v>
      </c>
      <c r="B104" s="15" t="s">
        <v>586</v>
      </c>
      <c r="C104" s="13" t="s">
        <v>281</v>
      </c>
      <c r="D104" s="13" t="s">
        <v>282</v>
      </c>
      <c r="E104" s="13" t="s">
        <v>559</v>
      </c>
    </row>
    <row r="105" spans="1:6" x14ac:dyDescent="0.25">
      <c r="A105" s="87" t="s">
        <v>283</v>
      </c>
      <c r="B105" s="15" t="s">
        <v>587</v>
      </c>
      <c r="C105" s="13" t="s">
        <v>286</v>
      </c>
      <c r="D105" s="13" t="s">
        <v>282</v>
      </c>
      <c r="E105" s="13" t="s">
        <v>561</v>
      </c>
    </row>
    <row r="106" spans="1:6" x14ac:dyDescent="0.25">
      <c r="A106" s="87" t="s">
        <v>283</v>
      </c>
      <c r="B106" s="15" t="s">
        <v>560</v>
      </c>
      <c r="C106" s="13" t="s">
        <v>287</v>
      </c>
      <c r="D106" s="13" t="s">
        <v>288</v>
      </c>
      <c r="E106" s="13" t="s">
        <v>562</v>
      </c>
    </row>
    <row r="107" spans="1:6" x14ac:dyDescent="0.25">
      <c r="A107" s="15" t="s">
        <v>289</v>
      </c>
      <c r="B107" s="15" t="s">
        <v>588</v>
      </c>
      <c r="C107" s="13" t="s">
        <v>292</v>
      </c>
      <c r="D107" s="13" t="s">
        <v>293</v>
      </c>
      <c r="E107" s="13" t="s">
        <v>43</v>
      </c>
      <c r="F107" s="18" t="s">
        <v>294</v>
      </c>
    </row>
  </sheetData>
  <autoFilter ref="A3:F107" xr:uid="{448D2FDC-00A5-4404-B4F0-D522CBC311C7}"/>
  <mergeCells count="3">
    <mergeCell ref="A1:F1"/>
    <mergeCell ref="A2:F2"/>
    <mergeCell ref="A25:F2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3"/>
  <sheetViews>
    <sheetView workbookViewId="0">
      <selection activeCell="A16" sqref="A16"/>
    </sheetView>
  </sheetViews>
  <sheetFormatPr baseColWidth="10" defaultRowHeight="15.75" x14ac:dyDescent="0.25"/>
  <cols>
    <col min="1" max="1" width="33.5" customWidth="1"/>
  </cols>
  <sheetData>
    <row r="1" spans="1:1" ht="19.5" x14ac:dyDescent="0.25">
      <c r="A1" s="1" t="s">
        <v>3</v>
      </c>
    </row>
    <row r="2" spans="1:1" ht="19.5" x14ac:dyDescent="0.25">
      <c r="A2" s="1" t="s">
        <v>4</v>
      </c>
    </row>
    <row r="3" spans="1:1" ht="19.5" x14ac:dyDescent="0.25">
      <c r="A3" s="1" t="s">
        <v>5</v>
      </c>
    </row>
    <row r="4" spans="1:1" ht="19.5" x14ac:dyDescent="0.25">
      <c r="A4" s="1" t="s">
        <v>6</v>
      </c>
    </row>
    <row r="5" spans="1:1" ht="19.5" x14ac:dyDescent="0.25">
      <c r="A5" s="1" t="s">
        <v>7</v>
      </c>
    </row>
    <row r="6" spans="1:1" ht="19.5" x14ac:dyDescent="0.25">
      <c r="A6" s="1" t="s">
        <v>8</v>
      </c>
    </row>
    <row r="7" spans="1:1" ht="19.5" x14ac:dyDescent="0.25">
      <c r="A7" s="1" t="s">
        <v>9</v>
      </c>
    </row>
    <row r="8" spans="1:1" ht="19.5" x14ac:dyDescent="0.25">
      <c r="A8" s="1" t="s">
        <v>10</v>
      </c>
    </row>
    <row r="9" spans="1:1" ht="19.5" x14ac:dyDescent="0.25">
      <c r="A9" s="1" t="s">
        <v>11</v>
      </c>
    </row>
    <row r="10" spans="1:1" ht="19.5" x14ac:dyDescent="0.25">
      <c r="A10" s="1" t="s">
        <v>12</v>
      </c>
    </row>
    <row r="13" spans="1:1" ht="19.5" x14ac:dyDescent="0.25">
      <c r="A13" s="1" t="s">
        <v>19</v>
      </c>
    </row>
    <row r="14" spans="1:1" ht="19.5" x14ac:dyDescent="0.25">
      <c r="A14" s="1" t="s">
        <v>20</v>
      </c>
    </row>
    <row r="15" spans="1:1" ht="19.5" x14ac:dyDescent="0.25">
      <c r="A15" s="1" t="s">
        <v>21</v>
      </c>
    </row>
    <row r="16" spans="1:1" ht="19.5" x14ac:dyDescent="0.25">
      <c r="A16" s="1" t="s">
        <v>22</v>
      </c>
    </row>
    <row r="17" spans="1:1" ht="19.5" x14ac:dyDescent="0.25">
      <c r="A17" s="1" t="s">
        <v>23</v>
      </c>
    </row>
    <row r="18" spans="1:1" ht="19.5" x14ac:dyDescent="0.25">
      <c r="A18" s="1" t="s">
        <v>24</v>
      </c>
    </row>
    <row r="19" spans="1:1" ht="19.5" x14ac:dyDescent="0.25">
      <c r="A19" s="1" t="s">
        <v>25</v>
      </c>
    </row>
    <row r="20" spans="1:1" ht="19.5" x14ac:dyDescent="0.25">
      <c r="A20" s="1" t="s">
        <v>26</v>
      </c>
    </row>
    <row r="21" spans="1:1" ht="19.5" x14ac:dyDescent="0.25">
      <c r="A21" s="1" t="s">
        <v>27</v>
      </c>
    </row>
    <row r="22" spans="1:1" ht="19.5" x14ac:dyDescent="0.25">
      <c r="A22" s="1" t="s">
        <v>28</v>
      </c>
    </row>
    <row r="23" spans="1:1" ht="19.5" x14ac:dyDescent="0.25">
      <c r="A23" s="1" t="s">
        <v>29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d015a870-4d0a-42d6-9b44-efe6edc3e31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203DE697F7CA53498A86B7109B827D79" ma:contentTypeVersion="12" ma:contentTypeDescription="Crear nuevo documento." ma:contentTypeScope="" ma:versionID="a58c7542253b8485f51e24410771896b">
  <xsd:schema xmlns:xsd="http://www.w3.org/2001/XMLSchema" xmlns:xs="http://www.w3.org/2001/XMLSchema" xmlns:p="http://schemas.microsoft.com/office/2006/metadata/properties" xmlns:ns3="d015a870-4d0a-42d6-9b44-efe6edc3e318" xmlns:ns4="cd8d893f-03bf-4a9a-a57a-920417d805c5" targetNamespace="http://schemas.microsoft.com/office/2006/metadata/properties" ma:root="true" ma:fieldsID="abbe8cf63a5208d22464f5c499344d5b" ns3:_="" ns4:_="">
    <xsd:import namespace="d015a870-4d0a-42d6-9b44-efe6edc3e318"/>
    <xsd:import namespace="cd8d893f-03bf-4a9a-a57a-920417d805c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15a870-4d0a-42d6-9b44-efe6edc3e3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_activity" ma:index="19"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d8d893f-03bf-4a9a-a57a-920417d805c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A87E32-DCE4-447C-812F-58E0F73CFCA7}">
  <ds:schemaRefs>
    <ds:schemaRef ds:uri="cd8d893f-03bf-4a9a-a57a-920417d805c5"/>
    <ds:schemaRef ds:uri="http://purl.org/dc/elements/1.1/"/>
    <ds:schemaRef ds:uri="http://www.w3.org/XML/1998/namespace"/>
    <ds:schemaRef ds:uri="http://schemas.microsoft.com/office/2006/metadata/properties"/>
    <ds:schemaRef ds:uri="http://schemas.microsoft.com/office/2006/documentManagement/types"/>
    <ds:schemaRef ds:uri="http://purl.org/dc/terms/"/>
    <ds:schemaRef ds:uri="d015a870-4d0a-42d6-9b44-efe6edc3e318"/>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6BF283B3-7F3A-476B-857F-2C65A30798CA}">
  <ds:schemaRefs>
    <ds:schemaRef ds:uri="http://schemas.microsoft.com/sharepoint/v3/contenttype/forms"/>
  </ds:schemaRefs>
</ds:datastoreItem>
</file>

<file path=customXml/itemProps3.xml><?xml version="1.0" encoding="utf-8"?>
<ds:datastoreItem xmlns:ds="http://schemas.openxmlformats.org/officeDocument/2006/customXml" ds:itemID="{32CD2545-D9E5-437C-A711-E3E40E279D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15a870-4d0a-42d6-9b44-efe6edc3e318"/>
    <ds:schemaRef ds:uri="cd8d893f-03bf-4a9a-a57a-920417d805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24</vt:i4>
      </vt:variant>
    </vt:vector>
  </HeadingPairs>
  <TitlesOfParts>
    <vt:vector size="30" baseType="lpstr">
      <vt:lpstr>1. INSTRUCTIVO </vt:lpstr>
      <vt:lpstr>2. FOR 044 INVERSIÓN</vt:lpstr>
      <vt:lpstr>Proyectos</vt:lpstr>
      <vt:lpstr>Dependencias</vt:lpstr>
      <vt:lpstr>3. Códigos inversión</vt:lpstr>
      <vt:lpstr>lista centro de responsa </vt:lpstr>
      <vt:lpstr>_2.3.1_Gastos_de_personal_diferente_a_contratistas</vt:lpstr>
      <vt:lpstr>_2.3.2.01.01.001.01.01_Edificios_utilizados_para_residencia</vt:lpstr>
      <vt:lpstr>_2.3.2.01.01.001.01_Viviendas</vt:lpstr>
      <vt:lpstr>_2.3.2.01.01.001.02_Edificaciones_distintas_a_viviendas</vt:lpstr>
      <vt:lpstr>_2.3.2.01.01.001.03_Otras_estructuras</vt:lpstr>
      <vt:lpstr>_2.3.2.01.01.003.01_Maquinaria_para_uso_general</vt:lpstr>
      <vt:lpstr>_2.3.2.01.01.003.02_Maquinaria_para_usos_especiales</vt:lpstr>
      <vt:lpstr>_2.3.2.01.01.003.03_Maquinaria_de_oficina_contabilidad_e_informática</vt:lpstr>
      <vt:lpstr>_2.3.2.01.01.003.04_Maquinaria_y_aparatos_eléctricos</vt:lpstr>
      <vt:lpstr>_2.3.2.01.01.003.05_Equipo_y_aparatos_de_radio_televisión_y_comunicaciones</vt:lpstr>
      <vt:lpstr>_2.3.2.01.01.003.06_Aparatos_médicos_instrumentos_ópticos_y_de_precisión_relojes</vt:lpstr>
      <vt:lpstr>_2.3.2.01.01.003.07.07_Otro_equipo_de_transporte_y_sus_partes_y_piezas</vt:lpstr>
      <vt:lpstr>_2.3.2.01.01.003.07_Equipo_de_transporte</vt:lpstr>
      <vt:lpstr>_2.3.2.01.01.004.01.01_Muebles</vt:lpstr>
      <vt:lpstr>_2.3.2.01.01.005.02.03.01_Programas_de_informática</vt:lpstr>
      <vt:lpstr>_2.3.2.01.01.005.02_Productos_de_la_propiedad_intelectual</vt:lpstr>
      <vt:lpstr>_2.3.2.01.03_Activos_no_producidos</vt:lpstr>
      <vt:lpstr>_2.3.2.02.01_Materiales_y_suministros</vt:lpstr>
      <vt:lpstr>_2.3.2.02.02_Adquisición_de_servicios</vt:lpstr>
      <vt:lpstr>_2.3.3.03.03_A_otras_organizaciones_internacionales</vt:lpstr>
      <vt:lpstr>_2.3.3.04.05_A_otras_organizaciones_nacionales</vt:lpstr>
      <vt:lpstr>_2.3.3.08_A_los_hogares_diferentes_de_prestaciones_sociales</vt:lpstr>
      <vt:lpstr>'2. FOR 044 INVERSIÓN'!Área_de_impresión</vt:lpstr>
      <vt:lpstr>'2. FOR 044 INVERSIÓN'!Títulos_a_imprimir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Microsoft Office</dc:creator>
  <cp:lastModifiedBy>LUZ DARY URREGO PAEZ</cp:lastModifiedBy>
  <cp:lastPrinted>2023-07-04T18:18:16Z</cp:lastPrinted>
  <dcterms:created xsi:type="dcterms:W3CDTF">2021-06-21T16:03:24Z</dcterms:created>
  <dcterms:modified xsi:type="dcterms:W3CDTF">2023-07-05T19:24:32Z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0x010100203DE697F7CA53498A86B7109B827D79</vt:lpwstr>
  </property>
</Properties>
</file>